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<sst xmlns="http://schemas.openxmlformats.org/spreadsheetml/2006/main" count="161" uniqueCount="105">
  <si>
    <t>序号</t>
  </si>
  <si>
    <t>物料名称</t>
  </si>
  <si>
    <t>品牌</t>
  </si>
  <si>
    <t>型号</t>
  </si>
  <si>
    <t>单位</t>
  </si>
  <si>
    <t>合同材料数量</t>
  </si>
  <si>
    <t>施工量</t>
  </si>
  <si>
    <t>单价</t>
  </si>
  <si>
    <t>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</si>
  <si>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</si>
  <si>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</si>
  <si>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</si>
  <si>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</si>
  <si>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</si>
  <si>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</si>
  <si>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</si>
  <si>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</si>
  <si>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</si>
  <si>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</si>
  <si>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</si>
  <si>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</si>
  <si>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</si>
  <si>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</si>
  <si>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</si>
  <si>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</si>
  <si>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</si>
  <si>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</si>
  <si>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</si>
  <si>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</si>
  <si>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</si>
  <si>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</si>
  <si>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</si>
  <si>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</si>
  <si>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</si>
  <si>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</si>
  <si>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</si>
  <si>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</si>
  <si>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</si>
  <si>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</si>
  <si>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</si>
  <si>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</si>
  <si>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</si>
  <si>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</si>
  <si>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</si>
  <si>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</si>
  <si>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</si>
  <si>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</si>
  <si>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</si>
  <si>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</si>
  <si>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</si>
  <si>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</si>
  <si>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</si>
  <si>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>SC-SC 单芯光纤跳线3米</t>
  </si>
  <si>
    <t>SC UPC-LC单芯光纤跳线3米</t>
  </si>
  <si>
    <t>SC UPC-LC单芯光纤跳线5米</t>
  </si>
  <si>
    <t>分光器</t>
  </si>
  <si>
    <t>分光器typec1:16</t>
  </si>
  <si>
    <t>分光器typeB2:16</t>
  </si>
  <si>
    <t>壁挂式机柜</t>
  </si>
  <si>
    <t>图腾</t>
  </si>
  <si>
    <t>600*600*635 12U壁挂式网络机柜</t>
  </si>
  <si>
    <t>网络机柜</t>
  </si>
  <si>
    <t>600*600标准42U 19英寸网络机柜，带轮及支撑脚,</t>
  </si>
  <si>
    <t>机柜PDU</t>
  </si>
  <si>
    <t>威腾源</t>
  </si>
  <si>
    <t>1U 6位及以上10A</t>
  </si>
  <si>
    <t>16A明装工业插头</t>
  </si>
  <si>
    <t>防水工业插头插座 16A</t>
  </si>
  <si>
    <t>弱电走线架</t>
  </si>
  <si>
    <t>亚明</t>
  </si>
  <si>
    <t>400*100mm弱电线缆理线网格桥架</t>
  </si>
  <si>
    <t>网络信息点</t>
  </si>
  <si>
    <t>布线信息点（办公）</t>
  </si>
  <si>
    <t>点</t>
  </si>
  <si>
    <t>布线信息点（生产）</t>
  </si>
  <si>
    <t>PVC线槽、线管</t>
  </si>
  <si>
    <t>39*19 PVC线槽，20,25管</t>
  </si>
  <si>
    <t>KBG管</t>
  </si>
  <si>
    <t>20,25全镀锌管</t>
  </si>
  <si>
    <t>弱电水平桥架</t>
  </si>
  <si>
    <t>恒瑞</t>
  </si>
  <si>
    <t>150*100*2.0国标 镀锌板材加强型最长6M中间加隔板</t>
  </si>
  <si>
    <t>机柜电源线</t>
  </si>
  <si>
    <t>起帆</t>
  </si>
  <si>
    <t>RVV3*2.5 用于机柜配电</t>
  </si>
  <si>
    <t>机房电配电柜</t>
  </si>
  <si>
    <t>定制</t>
  </si>
  <si>
    <t>机房配电柜800*500*1600、按机柜配电需求进行设计</t>
  </si>
  <si>
    <t>UPS后备电源</t>
  </si>
  <si>
    <t>台达</t>
  </si>
  <si>
    <t>10KVA，配16节12V 65AH电池及电池柜组</t>
  </si>
  <si>
    <t>30KVA三进三出不间断后备电源系统主机，后备两小时左右，配32节12V150AH电池及电池柜组</t>
  </si>
  <si>
    <t>空调</t>
  </si>
  <si>
    <t>格力</t>
  </si>
  <si>
    <t>1.5P</t>
  </si>
  <si>
    <t>室外管井</t>
  </si>
  <si>
    <t>现场定制</t>
  </si>
  <si>
    <t>部分管道，弱电井的开挖和修复</t>
  </si>
  <si>
    <t>项</t>
  </si>
  <si>
    <t>合计</t>
  </si>
  <si>
    <t>已付</t>
  </si>
  <si>
    <t>80%结算</t>
  </si>
  <si>
    <t>本次应付</t>
  </si>
  <si>
    <t>剩余金额</t>
  </si>
  <si>
    <t>质保金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</si>
</sst>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workbookViewId="0">
      <selection activeCell="S39" sqref="S39"/>
    </sheetView>
  </sheetViews>
  <sheetFormatPr defaultColWidth="9" defaultRowHeight="14.25"/>
  <cols>
    <col min="4" max="4" width="24.625" customWidth="1"/>
    <col min="13" max="15" width="10.375"/>
    <col min="17" max="17" width="9.375"/>
    <col min="19" max="19" width="9.375"/>
  </cols>
  <sheetData>
    <row r="1" ht="24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24" spans="1:9">
      <c r="A2" s="2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>
        <v>220</v>
      </c>
      <c r="G2" s="3"/>
      <c r="H2" s="3">
        <v>0</v>
      </c>
      <c r="I2" s="3">
        <f>H2*G2</f>
        <v>0</v>
      </c>
    </row>
    <row r="3" ht="24" spans="1:9">
      <c r="A3" s="2">
        <v>2</v>
      </c>
      <c r="B3" s="2" t="s">
        <v>13</v>
      </c>
      <c r="C3" s="2" t="s">
        <v>10</v>
      </c>
      <c r="D3" s="2" t="s">
        <v>14</v>
      </c>
      <c r="E3" s="2" t="s">
        <v>12</v>
      </c>
      <c r="F3" s="2">
        <v>220</v>
      </c>
      <c r="G3" s="3">
        <v>245</v>
      </c>
      <c r="H3" s="3">
        <v>3</v>
      </c>
      <c r="I3" s="3">
        <f t="shared" ref="I3:I38" si="0">H3*G3</f>
        <v>735</v>
      </c>
    </row>
    <row r="4" spans="1:9">
      <c r="A4" s="2">
        <v>3</v>
      </c>
      <c r="B4" s="2" t="s">
        <v>15</v>
      </c>
      <c r="C4" s="2" t="s">
        <v>16</v>
      </c>
      <c r="D4" s="2" t="s">
        <v>17</v>
      </c>
      <c r="E4" s="2" t="s">
        <v>12</v>
      </c>
      <c r="F4" s="2">
        <v>220</v>
      </c>
      <c r="G4" s="3"/>
      <c r="H4" s="3">
        <v>0</v>
      </c>
      <c r="I4" s="3">
        <f t="shared" si="0"/>
        <v>0</v>
      </c>
    </row>
    <row r="5" ht="19" customHeight="1" spans="1:9">
      <c r="A5" s="2">
        <v>4</v>
      </c>
      <c r="B5" s="2" t="s">
        <v>18</v>
      </c>
      <c r="C5" s="2" t="s">
        <v>10</v>
      </c>
      <c r="D5" s="2" t="s">
        <v>19</v>
      </c>
      <c r="E5" s="2" t="s">
        <v>20</v>
      </c>
      <c r="F5" s="2">
        <v>220</v>
      </c>
      <c r="G5" s="3">
        <v>0</v>
      </c>
      <c r="H5" s="3">
        <v>5</v>
      </c>
      <c r="I5" s="3">
        <f t="shared" si="0"/>
        <v>0</v>
      </c>
    </row>
    <row r="6" ht="24" customHeight="1" spans="1:9">
      <c r="A6" s="2">
        <v>5</v>
      </c>
      <c r="B6" s="2" t="s">
        <v>21</v>
      </c>
      <c r="C6" s="2" t="s">
        <v>10</v>
      </c>
      <c r="D6" s="2" t="s">
        <v>21</v>
      </c>
      <c r="E6" s="2" t="s">
        <v>22</v>
      </c>
      <c r="F6" s="2">
        <v>138</v>
      </c>
      <c r="G6" s="3"/>
      <c r="H6" s="3">
        <v>0</v>
      </c>
      <c r="I6" s="3">
        <f t="shared" si="0"/>
        <v>0</v>
      </c>
    </row>
    <row r="7" ht="27" customHeight="1" spans="1:9">
      <c r="A7" s="2">
        <v>6</v>
      </c>
      <c r="B7" s="2" t="s">
        <v>23</v>
      </c>
      <c r="C7" s="2" t="s">
        <v>10</v>
      </c>
      <c r="D7" s="2" t="s">
        <v>23</v>
      </c>
      <c r="E7" s="2" t="s">
        <v>24</v>
      </c>
      <c r="F7" s="2">
        <v>30</v>
      </c>
      <c r="G7" s="3">
        <v>216</v>
      </c>
      <c r="H7" s="3">
        <v>5</v>
      </c>
      <c r="I7" s="3">
        <f t="shared" si="0"/>
        <v>1080</v>
      </c>
    </row>
    <row r="8" ht="18" customHeight="1" spans="1:9">
      <c r="A8" s="2">
        <v>7</v>
      </c>
      <c r="B8" s="2" t="s">
        <v>25</v>
      </c>
      <c r="C8" s="2" t="s">
        <v>10</v>
      </c>
      <c r="D8" s="2" t="s">
        <v>26</v>
      </c>
      <c r="E8" s="2" t="s">
        <v>27</v>
      </c>
      <c r="F8" s="2">
        <v>100</v>
      </c>
      <c r="G8" s="3"/>
      <c r="H8" s="3">
        <v>0</v>
      </c>
      <c r="I8" s="3">
        <f t="shared" si="0"/>
        <v>0</v>
      </c>
    </row>
    <row r="9" ht="15" customHeight="1" spans="1:9">
      <c r="A9" s="2">
        <v>8</v>
      </c>
      <c r="B9" s="2" t="s">
        <v>28</v>
      </c>
      <c r="C9" s="2" t="s">
        <v>10</v>
      </c>
      <c r="D9" s="2" t="s">
        <v>29</v>
      </c>
      <c r="E9" s="2" t="s">
        <v>12</v>
      </c>
      <c r="F9" s="2">
        <v>1300</v>
      </c>
      <c r="G9" s="3"/>
      <c r="H9" s="3">
        <v>0</v>
      </c>
      <c r="I9" s="3">
        <f t="shared" si="0"/>
        <v>0</v>
      </c>
    </row>
    <row r="10" spans="1:9">
      <c r="A10" s="2">
        <v>9</v>
      </c>
      <c r="B10" s="2" t="s">
        <v>30</v>
      </c>
      <c r="C10" s="2" t="s">
        <v>31</v>
      </c>
      <c r="D10" s="2" t="s">
        <v>32</v>
      </c>
      <c r="E10" s="2" t="s">
        <v>33</v>
      </c>
      <c r="F10" s="2">
        <v>24100</v>
      </c>
      <c r="G10" s="3">
        <v>14775</v>
      </c>
      <c r="H10" s="3">
        <v>2</v>
      </c>
      <c r="I10" s="3">
        <f t="shared" si="0"/>
        <v>29550</v>
      </c>
    </row>
    <row r="11" ht="15" customHeight="1" spans="1:9">
      <c r="A11" s="2">
        <v>10</v>
      </c>
      <c r="B11" s="2" t="s">
        <v>34</v>
      </c>
      <c r="C11" s="2" t="s">
        <v>31</v>
      </c>
      <c r="D11" s="2" t="s">
        <v>35</v>
      </c>
      <c r="E11" s="2" t="s">
        <v>33</v>
      </c>
      <c r="F11" s="2">
        <v>11500</v>
      </c>
      <c r="G11" s="3">
        <v>8009</v>
      </c>
      <c r="H11" s="3">
        <v>3</v>
      </c>
      <c r="I11" s="3">
        <f t="shared" si="0"/>
        <v>24027</v>
      </c>
    </row>
    <row r="12" ht="24" spans="1:9">
      <c r="A12" s="2">
        <v>11</v>
      </c>
      <c r="B12" s="2" t="s">
        <v>36</v>
      </c>
      <c r="C12" s="2" t="s">
        <v>37</v>
      </c>
      <c r="D12" s="2" t="s">
        <v>38</v>
      </c>
      <c r="E12" s="2" t="s">
        <v>12</v>
      </c>
      <c r="F12" s="2">
        <v>30</v>
      </c>
      <c r="G12" s="3">
        <v>26</v>
      </c>
      <c r="H12" s="3">
        <v>5</v>
      </c>
      <c r="I12" s="3">
        <f t="shared" si="0"/>
        <v>130</v>
      </c>
    </row>
    <row r="13" ht="24" spans="1:9">
      <c r="A13" s="2">
        <v>12</v>
      </c>
      <c r="B13" s="2" t="s">
        <v>39</v>
      </c>
      <c r="C13" s="2" t="s">
        <v>37</v>
      </c>
      <c r="D13" s="2" t="s">
        <v>40</v>
      </c>
      <c r="E13" s="2" t="s">
        <v>12</v>
      </c>
      <c r="F13" s="2">
        <v>33</v>
      </c>
      <c r="G13" s="3">
        <v>25</v>
      </c>
      <c r="H13" s="3">
        <v>5</v>
      </c>
      <c r="I13" s="3">
        <f t="shared" si="0"/>
        <v>125</v>
      </c>
    </row>
    <row r="14" ht="21" customHeight="1" spans="1:9">
      <c r="A14" s="2">
        <v>13</v>
      </c>
      <c r="B14" s="2" t="s">
        <v>41</v>
      </c>
      <c r="C14" s="2" t="s">
        <v>42</v>
      </c>
      <c r="D14" s="2" t="s">
        <v>43</v>
      </c>
      <c r="E14" s="2" t="s">
        <v>44</v>
      </c>
      <c r="F14" s="2">
        <v>1992</v>
      </c>
      <c r="G14" s="3">
        <v>1728</v>
      </c>
      <c r="H14" s="3">
        <v>8</v>
      </c>
      <c r="I14" s="3">
        <f t="shared" si="0"/>
        <v>13824</v>
      </c>
    </row>
    <row r="15" spans="1:9">
      <c r="A15" s="2">
        <v>14</v>
      </c>
      <c r="B15" s="2" t="s">
        <v>45</v>
      </c>
      <c r="C15" s="2" t="s">
        <v>42</v>
      </c>
      <c r="D15" s="2" t="s">
        <v>46</v>
      </c>
      <c r="E15" s="2" t="s">
        <v>47</v>
      </c>
      <c r="F15" s="2">
        <v>173</v>
      </c>
      <c r="G15" s="3">
        <v>121</v>
      </c>
      <c r="H15" s="3">
        <v>200</v>
      </c>
      <c r="I15" s="3">
        <f t="shared" si="0"/>
        <v>24200</v>
      </c>
    </row>
    <row r="16" ht="24" customHeight="1" spans="1:9">
      <c r="A16" s="2">
        <v>15</v>
      </c>
      <c r="B16" s="2" t="s">
        <v>48</v>
      </c>
      <c r="C16" s="2" t="s">
        <v>37</v>
      </c>
      <c r="D16" s="2" t="s">
        <v>49</v>
      </c>
      <c r="E16" s="2" t="s">
        <v>50</v>
      </c>
      <c r="F16" s="2">
        <v>24</v>
      </c>
      <c r="G16" s="3"/>
      <c r="H16" s="3">
        <v>0</v>
      </c>
      <c r="I16" s="3">
        <f t="shared" si="0"/>
        <v>0</v>
      </c>
    </row>
    <row r="17" spans="1:9">
      <c r="A17" s="2">
        <v>16</v>
      </c>
      <c r="B17" s="2" t="s">
        <v>48</v>
      </c>
      <c r="C17" s="2" t="s">
        <v>37</v>
      </c>
      <c r="D17" s="2" t="s">
        <v>51</v>
      </c>
      <c r="E17" s="2" t="s">
        <v>50</v>
      </c>
      <c r="F17" s="2">
        <v>144</v>
      </c>
      <c r="G17" s="3"/>
      <c r="H17" s="3">
        <v>0</v>
      </c>
      <c r="I17" s="3">
        <f t="shared" si="0"/>
        <v>0</v>
      </c>
    </row>
    <row r="18" ht="22" customHeight="1" spans="1:9">
      <c r="A18" s="2">
        <v>17</v>
      </c>
      <c r="B18" s="2" t="s">
        <v>48</v>
      </c>
      <c r="C18" s="2" t="s">
        <v>37</v>
      </c>
      <c r="D18" s="2" t="s">
        <v>52</v>
      </c>
      <c r="E18" s="2" t="s">
        <v>20</v>
      </c>
      <c r="F18" s="2">
        <v>120</v>
      </c>
      <c r="G18" s="3"/>
      <c r="H18" s="3">
        <v>0</v>
      </c>
      <c r="I18" s="3">
        <f t="shared" si="0"/>
        <v>0</v>
      </c>
    </row>
    <row r="19" spans="1:9">
      <c r="A19" s="2">
        <v>18</v>
      </c>
      <c r="B19" s="2" t="s">
        <v>48</v>
      </c>
      <c r="C19" s="4" t="s">
        <v>37</v>
      </c>
      <c r="D19" s="2" t="s">
        <v>53</v>
      </c>
      <c r="E19" s="2" t="s">
        <v>20</v>
      </c>
      <c r="F19" s="2">
        <v>130</v>
      </c>
      <c r="G19" s="3"/>
      <c r="H19" s="3">
        <v>0</v>
      </c>
      <c r="I19" s="3">
        <f t="shared" si="0"/>
        <v>0</v>
      </c>
    </row>
    <row r="20" ht="21" customHeight="1" spans="1:9">
      <c r="A20" s="2">
        <v>19</v>
      </c>
      <c r="B20" s="2" t="s">
        <v>48</v>
      </c>
      <c r="C20" s="4" t="s">
        <v>37</v>
      </c>
      <c r="D20" s="2" t="s">
        <v>54</v>
      </c>
      <c r="E20" s="2" t="s">
        <v>20</v>
      </c>
      <c r="F20" s="2">
        <v>40</v>
      </c>
      <c r="G20" s="3"/>
      <c r="H20" s="3">
        <v>0</v>
      </c>
      <c r="I20" s="3">
        <f t="shared" si="0"/>
        <v>0</v>
      </c>
    </row>
    <row r="21" spans="1:9">
      <c r="A21" s="2">
        <v>20</v>
      </c>
      <c r="B21" s="2" t="s">
        <v>55</v>
      </c>
      <c r="C21" s="2"/>
      <c r="D21" s="2" t="s">
        <v>56</v>
      </c>
      <c r="E21" s="2" t="s">
        <v>12</v>
      </c>
      <c r="F21" s="2">
        <v>18</v>
      </c>
      <c r="G21" s="3"/>
      <c r="H21" s="3">
        <v>0</v>
      </c>
      <c r="I21" s="3">
        <f t="shared" si="0"/>
        <v>0</v>
      </c>
    </row>
    <row r="22" spans="1:9">
      <c r="A22" s="2">
        <v>21</v>
      </c>
      <c r="B22" s="2" t="s">
        <v>55</v>
      </c>
      <c r="C22" s="2"/>
      <c r="D22" s="2" t="s">
        <v>57</v>
      </c>
      <c r="E22" s="2" t="s">
        <v>12</v>
      </c>
      <c r="F22" s="2">
        <v>2</v>
      </c>
      <c r="G22" s="3"/>
      <c r="H22" s="3">
        <v>0</v>
      </c>
      <c r="I22" s="3">
        <f t="shared" si="0"/>
        <v>0</v>
      </c>
    </row>
    <row r="23" ht="38" customHeight="1" spans="1:9">
      <c r="A23" s="2">
        <v>22</v>
      </c>
      <c r="B23" s="2" t="s">
        <v>58</v>
      </c>
      <c r="C23" s="2" t="s">
        <v>59</v>
      </c>
      <c r="D23" s="2" t="s">
        <v>60</v>
      </c>
      <c r="E23" s="2" t="s">
        <v>12</v>
      </c>
      <c r="F23" s="2">
        <v>30</v>
      </c>
      <c r="G23" s="3">
        <v>30</v>
      </c>
      <c r="H23" s="3">
        <v>100</v>
      </c>
      <c r="I23" s="3">
        <f t="shared" si="0"/>
        <v>3000</v>
      </c>
    </row>
    <row r="24" ht="24" spans="1:9">
      <c r="A24" s="2">
        <v>23</v>
      </c>
      <c r="B24" s="2" t="s">
        <v>61</v>
      </c>
      <c r="C24" s="2" t="s">
        <v>59</v>
      </c>
      <c r="D24" s="2" t="s">
        <v>62</v>
      </c>
      <c r="E24" s="2" t="s">
        <v>12</v>
      </c>
      <c r="F24" s="2">
        <v>7</v>
      </c>
      <c r="G24" s="3">
        <v>7</v>
      </c>
      <c r="H24" s="3">
        <v>100</v>
      </c>
      <c r="I24" s="3">
        <f t="shared" si="0"/>
        <v>700</v>
      </c>
    </row>
    <row r="25" spans="1:9">
      <c r="A25" s="2">
        <v>24</v>
      </c>
      <c r="B25" s="2" t="s">
        <v>63</v>
      </c>
      <c r="C25" s="2" t="s">
        <v>64</v>
      </c>
      <c r="D25" s="2" t="s">
        <v>65</v>
      </c>
      <c r="E25" s="2" t="s">
        <v>24</v>
      </c>
      <c r="F25" s="2">
        <v>74</v>
      </c>
      <c r="G25" s="3">
        <v>47</v>
      </c>
      <c r="H25" s="3">
        <v>40</v>
      </c>
      <c r="I25" s="3">
        <f t="shared" si="0"/>
        <v>1880</v>
      </c>
    </row>
    <row r="26" ht="24" spans="1:9">
      <c r="A26" s="2">
        <v>25</v>
      </c>
      <c r="B26" s="2" t="s">
        <v>66</v>
      </c>
      <c r="C26" s="2" t="s">
        <v>64</v>
      </c>
      <c r="D26" s="2" t="s">
        <v>67</v>
      </c>
      <c r="E26" s="2" t="s">
        <v>24</v>
      </c>
      <c r="F26" s="2">
        <v>74</v>
      </c>
      <c r="G26" s="3"/>
      <c r="H26" s="3">
        <v>0</v>
      </c>
      <c r="I26" s="3">
        <f t="shared" si="0"/>
        <v>0</v>
      </c>
    </row>
    <row r="27" ht="24" spans="1:9">
      <c r="A27" s="2">
        <v>26</v>
      </c>
      <c r="B27" s="2" t="s">
        <v>68</v>
      </c>
      <c r="C27" s="2" t="s">
        <v>69</v>
      </c>
      <c r="D27" s="2" t="s">
        <v>70</v>
      </c>
      <c r="E27" s="2" t="s">
        <v>33</v>
      </c>
      <c r="F27" s="2">
        <v>22</v>
      </c>
      <c r="G27" s="3">
        <v>22</v>
      </c>
      <c r="H27" s="3">
        <v>20</v>
      </c>
      <c r="I27" s="3">
        <f t="shared" si="0"/>
        <v>440</v>
      </c>
    </row>
    <row r="28" spans="1:9">
      <c r="A28" s="2">
        <v>27</v>
      </c>
      <c r="B28" s="2" t="s">
        <v>71</v>
      </c>
      <c r="C28" s="2" t="s">
        <v>42</v>
      </c>
      <c r="D28" s="2" t="s">
        <v>72</v>
      </c>
      <c r="E28" s="2" t="s">
        <v>73</v>
      </c>
      <c r="F28" s="2">
        <v>363</v>
      </c>
      <c r="G28" s="3">
        <v>122</v>
      </c>
      <c r="H28" s="3">
        <v>80</v>
      </c>
      <c r="I28" s="3">
        <f t="shared" si="0"/>
        <v>9760</v>
      </c>
    </row>
    <row r="29" spans="1:9">
      <c r="A29" s="2">
        <v>28</v>
      </c>
      <c r="B29" s="2" t="s">
        <v>71</v>
      </c>
      <c r="C29" s="2" t="s">
        <v>42</v>
      </c>
      <c r="D29" s="2" t="s">
        <v>74</v>
      </c>
      <c r="E29" s="2" t="s">
        <v>73</v>
      </c>
      <c r="F29" s="2">
        <v>363</v>
      </c>
      <c r="G29" s="3">
        <v>120</v>
      </c>
      <c r="H29" s="3">
        <v>108</v>
      </c>
      <c r="I29" s="3">
        <f t="shared" si="0"/>
        <v>12960</v>
      </c>
    </row>
    <row r="30" ht="22" customHeight="1" spans="1:9">
      <c r="A30" s="2">
        <v>29</v>
      </c>
      <c r="B30" s="2" t="s">
        <v>75</v>
      </c>
      <c r="C30" s="2" t="s">
        <v>16</v>
      </c>
      <c r="D30" s="2" t="s">
        <v>76</v>
      </c>
      <c r="E30" s="2" t="s">
        <v>33</v>
      </c>
      <c r="F30" s="2">
        <v>900</v>
      </c>
      <c r="G30" s="3">
        <v>1683</v>
      </c>
      <c r="H30" s="3">
        <v>2</v>
      </c>
      <c r="I30" s="3">
        <f t="shared" si="0"/>
        <v>3366</v>
      </c>
    </row>
    <row r="31" spans="1:9">
      <c r="A31" s="2">
        <v>30</v>
      </c>
      <c r="B31" s="2" t="s">
        <v>77</v>
      </c>
      <c r="C31" s="2" t="s">
        <v>69</v>
      </c>
      <c r="D31" s="2" t="s">
        <v>78</v>
      </c>
      <c r="E31" s="2" t="s">
        <v>33</v>
      </c>
      <c r="F31" s="2">
        <v>1500</v>
      </c>
      <c r="G31" s="3">
        <v>616</v>
      </c>
      <c r="H31" s="3">
        <v>3</v>
      </c>
      <c r="I31" s="3">
        <f t="shared" si="0"/>
        <v>1848</v>
      </c>
    </row>
    <row r="32" ht="35" customHeight="1" spans="1:9">
      <c r="A32" s="2">
        <v>31</v>
      </c>
      <c r="B32" s="2" t="s">
        <v>79</v>
      </c>
      <c r="C32" s="2" t="s">
        <v>80</v>
      </c>
      <c r="D32" s="2" t="s">
        <v>81</v>
      </c>
      <c r="E32" s="2" t="s">
        <v>33</v>
      </c>
      <c r="F32" s="2">
        <v>4450</v>
      </c>
      <c r="G32" s="3">
        <v>3922</v>
      </c>
      <c r="H32" s="3">
        <v>25</v>
      </c>
      <c r="I32" s="3">
        <f t="shared" si="0"/>
        <v>98050</v>
      </c>
    </row>
    <row r="33" spans="1:9">
      <c r="A33" s="2">
        <v>32</v>
      </c>
      <c r="B33" s="2" t="s">
        <v>82</v>
      </c>
      <c r="C33" s="2" t="s">
        <v>83</v>
      </c>
      <c r="D33" s="2" t="s">
        <v>84</v>
      </c>
      <c r="E33" s="2" t="s">
        <v>33</v>
      </c>
      <c r="F33" s="2">
        <v>12600</v>
      </c>
      <c r="G33" s="3">
        <v>8485</v>
      </c>
      <c r="H33" s="3">
        <v>2</v>
      </c>
      <c r="I33" s="3">
        <f t="shared" si="0"/>
        <v>16970</v>
      </c>
    </row>
    <row r="34" ht="39" customHeight="1" spans="1:9">
      <c r="A34" s="2">
        <v>33</v>
      </c>
      <c r="B34" s="2" t="s">
        <v>85</v>
      </c>
      <c r="C34" s="2" t="s">
        <v>86</v>
      </c>
      <c r="D34" s="2" t="s">
        <v>87</v>
      </c>
      <c r="E34" s="2" t="s">
        <v>24</v>
      </c>
      <c r="F34" s="2">
        <v>3</v>
      </c>
      <c r="G34" s="3">
        <v>3</v>
      </c>
      <c r="H34" s="3">
        <v>300</v>
      </c>
      <c r="I34" s="3">
        <f t="shared" si="0"/>
        <v>900</v>
      </c>
    </row>
    <row r="35" ht="24" spans="1:9">
      <c r="A35" s="2">
        <v>34</v>
      </c>
      <c r="B35" s="2" t="s">
        <v>88</v>
      </c>
      <c r="C35" s="2" t="s">
        <v>89</v>
      </c>
      <c r="D35" s="2" t="s">
        <v>90</v>
      </c>
      <c r="E35" s="2" t="s">
        <v>24</v>
      </c>
      <c r="F35" s="2">
        <v>2</v>
      </c>
      <c r="G35" s="3">
        <v>2</v>
      </c>
      <c r="H35" s="3">
        <v>400</v>
      </c>
      <c r="I35" s="3">
        <f t="shared" si="0"/>
        <v>800</v>
      </c>
    </row>
    <row r="36" ht="46" customHeight="1" spans="1:9">
      <c r="A36" s="2">
        <v>35</v>
      </c>
      <c r="B36" s="2" t="s">
        <v>88</v>
      </c>
      <c r="C36" s="2" t="s">
        <v>89</v>
      </c>
      <c r="D36" s="2" t="s">
        <v>91</v>
      </c>
      <c r="E36" s="2" t="s">
        <v>24</v>
      </c>
      <c r="F36" s="2">
        <v>1</v>
      </c>
      <c r="G36" s="3">
        <v>1</v>
      </c>
      <c r="H36" s="3">
        <v>800</v>
      </c>
      <c r="I36" s="3">
        <f t="shared" si="0"/>
        <v>800</v>
      </c>
    </row>
    <row r="37" spans="1:9">
      <c r="A37" s="2">
        <v>36</v>
      </c>
      <c r="B37" s="2" t="s">
        <v>92</v>
      </c>
      <c r="C37" s="2" t="s">
        <v>93</v>
      </c>
      <c r="D37" s="2" t="s">
        <v>94</v>
      </c>
      <c r="E37" s="2" t="s">
        <v>47</v>
      </c>
      <c r="F37" s="2">
        <v>2</v>
      </c>
      <c r="G37" s="3"/>
      <c r="H37" s="3">
        <v>0</v>
      </c>
      <c r="I37" s="3">
        <f t="shared" si="0"/>
        <v>0</v>
      </c>
    </row>
    <row r="38" ht="26" customHeight="1" spans="1:9">
      <c r="A38" s="2">
        <v>37</v>
      </c>
      <c r="B38" s="2" t="s">
        <v>95</v>
      </c>
      <c r="C38" s="2" t="s">
        <v>96</v>
      </c>
      <c r="D38" s="2" t="s">
        <v>97</v>
      </c>
      <c r="E38" s="2" t="s">
        <v>98</v>
      </c>
      <c r="F38" s="2">
        <v>1</v>
      </c>
      <c r="G38" s="3"/>
      <c r="H38" s="5">
        <v>0</v>
      </c>
      <c r="I38" s="5">
        <f t="shared" si="0"/>
        <v>0</v>
      </c>
    </row>
    <row r="39" spans="8:19">
      <c r="H39" s="6" t="s">
        <v>99</v>
      </c>
      <c r="I39" s="6">
        <f>SUM(I2:I38)</f>
        <v>245145</v>
      </c>
      <c r="J39" s="6" t="s">
        <v>100</v>
      </c>
      <c r="K39" s="6">
        <v>130000</v>
      </c>
      <c r="L39" s="6" t="s">
        <v>101</v>
      </c>
      <c r="M39" s="6">
        <f>I39*80%</f>
        <v>196116</v>
      </c>
      <c r="N39" s="6" t="s">
        <v>102</v>
      </c>
      <c r="O39" s="6">
        <f>M39-K39</f>
        <v>66116</v>
      </c>
      <c r="P39" s="6" t="s">
        <v>103</v>
      </c>
      <c r="Q39" s="6">
        <f>I39-O39-K39-S39</f>
        <v>36771.75</v>
      </c>
      <c r="R39" s="6" t="s">
        <v>104</v>
      </c>
      <c r="S39" s="6">
        <f>I39*5%</f>
        <v>12257.25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邱孟赏</cp:lastModifiedBy>
  <dcterms:created xsi:type="dcterms:W3CDTF">2015-06-05T18:17:00Z</dcterms:created>
  <dcterms:modified xsi:type="dcterms:W3CDTF">2023-12-20T23:52:25Z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2A1FF094367E43A28D30C51492C172A4</vt:lpwstr>
  </property>
  <property fmtid="{D5CDD505-2E9C-101B-9397-08002B2CF9AE}" pid="3" name="KSOProductBuildVer">
    <vt:lpwstr>2052-12.1.0.15946</vt:lpwstr>
  </property>
</Properties>
</file>