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成本" sheetId="1" r:id="rId1"/>
  </sheets>
  <calcPr calcId="144525"/>
</workbook>
</file>

<file path=xl/sharedStrings.xml><?xml version="1.0" encoding="utf-8"?>
<sst xmlns="http://schemas.openxmlformats.org/spreadsheetml/2006/main" count="79" uniqueCount="63">
  <si>
    <t>九典制药项目价格成本</t>
  </si>
  <si>
    <t>序号</t>
  </si>
  <si>
    <t>项目名称</t>
  </si>
  <si>
    <t>项目特征描述</t>
  </si>
  <si>
    <t>品牌</t>
  </si>
  <si>
    <t>计量单位</t>
  </si>
  <si>
    <t>工程量</t>
  </si>
  <si>
    <t>主材费</t>
  </si>
  <si>
    <t>施工费</t>
  </si>
  <si>
    <t>综合单价</t>
  </si>
  <si>
    <t>合价(元)</t>
  </si>
  <si>
    <t>备注</t>
  </si>
  <si>
    <t>主材单价
(元/单位)</t>
  </si>
  <si>
    <t>人工费
(元/单位)</t>
  </si>
  <si>
    <t>管理费率、
利润率(%)</t>
  </si>
  <si>
    <t>含税综合单价
(元)</t>
  </si>
  <si>
    <t>合价
(元)</t>
  </si>
  <si>
    <t>A</t>
  </si>
  <si>
    <t>a</t>
  </si>
  <si>
    <t>b</t>
  </si>
  <si>
    <t>c</t>
  </si>
  <si>
    <t>B=a+b*(1+c)</t>
  </si>
  <si>
    <t>C=A*B</t>
  </si>
  <si>
    <t>一</t>
  </si>
  <si>
    <t>装饰装修工程</t>
  </si>
  <si>
    <t>门卫室卡机</t>
  </si>
  <si>
    <t>人脸考勤机XFACE700</t>
  </si>
  <si>
    <t>中控ZKT熵基</t>
  </si>
  <si>
    <t>个</t>
  </si>
  <si>
    <t>怡飞1810，北讯1725</t>
  </si>
  <si>
    <t>三号厂房 大门口卡机</t>
  </si>
  <si>
    <t>四号厂房发货区AP</t>
  </si>
  <si>
    <t>WAP2100-T22E-W6吸顶式高密无线AP</t>
  </si>
  <si>
    <t>博达BDCOM</t>
  </si>
  <si>
    <t>四号厂房4楼网络点</t>
  </si>
  <si>
    <t>布线信息点</t>
  </si>
  <si>
    <t>人工</t>
  </si>
  <si>
    <t>四号厂房4楼监控</t>
  </si>
  <si>
    <t>海康威视8mm POE的枪式</t>
  </si>
  <si>
    <t>海康威视</t>
  </si>
  <si>
    <t>库存</t>
  </si>
  <si>
    <t>五号厂房门口卡机</t>
  </si>
  <si>
    <t>办公楼卡机</t>
  </si>
  <si>
    <t>网线</t>
  </si>
  <si>
    <t>网线_六类_非屏蔽 UTP_305m</t>
  </si>
  <si>
    <t>D-LINK</t>
  </si>
  <si>
    <t>箱</t>
  </si>
  <si>
    <t>电源线</t>
  </si>
  <si>
    <t>RVV3*2.5</t>
  </si>
  <si>
    <t>国产优质</t>
  </si>
  <si>
    <t>米</t>
  </si>
  <si>
    <t>恒飞5.92</t>
  </si>
  <si>
    <t>KBG管及配件</t>
  </si>
  <si>
    <t>20号镀锌管</t>
  </si>
  <si>
    <t>黑色波纹管</t>
  </si>
  <si>
    <t>PVC，20号，一卷100米</t>
  </si>
  <si>
    <t>卷</t>
  </si>
  <si>
    <t>淘宝79未税，https://item.taobao.com/item.htm?spm=a21n57.1.0.0.39ef523cpyhbFj&amp;id=572554019583&amp;ns=1&amp;abbucket=1#detail</t>
  </si>
  <si>
    <t>施工辅材</t>
  </si>
  <si>
    <t>配件、拉杆、膨胀螺丝、横调、小五金等</t>
  </si>
  <si>
    <t>批</t>
  </si>
  <si>
    <t>二</t>
  </si>
  <si>
    <t>分部汇总</t>
  </si>
</sst>
</file>

<file path=xl/styles.xml><?xml version="1.0" encoding="utf-8"?>
<styleSheet xmlns="http://schemas.openxmlformats.org/spreadsheetml/2006/main">
  <numFmts count="8">
    <numFmt numFmtId="44" formatCode="_ &quot;￥&quot;* #,##0.00_ ;_ &quot;￥&quot;* \-#,##0.00_ ;_ &quot;￥&quot;* &quot;-&quot;??_ ;_ @_ "/>
    <numFmt numFmtId="176" formatCode="0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7" formatCode="0.00_ "/>
    <numFmt numFmtId="178" formatCode="0.00_);\(0.00\)"/>
    <numFmt numFmtId="179" formatCode="0.00_);[Red]\(0.00\)"/>
  </numFmts>
  <fonts count="34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9"/>
      <name val="宋体"/>
      <charset val="134"/>
    </font>
    <font>
      <b/>
      <sz val="9"/>
      <name val="微软雅黑"/>
      <charset val="134"/>
    </font>
    <font>
      <sz val="9"/>
      <name val="宋体"/>
      <charset val="134"/>
    </font>
    <font>
      <b/>
      <sz val="9"/>
      <color indexed="10"/>
      <name val="微软雅黑"/>
      <charset val="134"/>
    </font>
    <font>
      <sz val="10"/>
      <name val="等线"/>
      <charset val="134"/>
    </font>
    <font>
      <sz val="9"/>
      <name val="微软雅黑"/>
      <charset val="134"/>
    </font>
    <font>
      <sz val="9"/>
      <color theme="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0"/>
      <name val="Arial"/>
      <charset val="134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2"/>
      <name val="宋体"/>
      <charset val="134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0"/>
      <name val="Helv"/>
      <charset val="134"/>
    </font>
  </fonts>
  <fills count="34">
    <fill>
      <patternFill patternType="none"/>
    </fill>
    <fill>
      <patternFill patternType="gray125"/>
    </fill>
    <fill>
      <patternFill patternType="solid">
        <fgColor theme="7" tint="0.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</borders>
  <cellStyleXfs count="53">
    <xf numFmtId="0" fontId="0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6" fillId="12" borderId="6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" fillId="13" borderId="7" applyNumberFormat="0" applyFont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5" fillId="0" borderId="0" applyProtection="0"/>
    <xf numFmtId="0" fontId="2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4" fillId="8" borderId="5" applyNumberFormat="0" applyAlignment="0" applyProtection="0">
      <alignment vertical="center"/>
    </xf>
    <xf numFmtId="0" fontId="19" fillId="8" borderId="6" applyNumberFormat="0" applyAlignment="0" applyProtection="0">
      <alignment vertical="center"/>
    </xf>
    <xf numFmtId="0" fontId="30" fillId="31" borderId="11" applyNumberFormat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33" fillId="0" borderId="0"/>
    <xf numFmtId="0" fontId="12" fillId="33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3" fillId="0" borderId="0"/>
    <xf numFmtId="0" fontId="15" fillId="0" borderId="0" applyProtection="0"/>
  </cellStyleXfs>
  <cellXfs count="50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176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178" fontId="6" fillId="0" borderId="1" xfId="51" applyNumberFormat="1" applyFont="1" applyFill="1" applyBorder="1" applyAlignment="1" applyProtection="1">
      <alignment horizontal="center" vertical="center" wrapText="1"/>
      <protection locked="0"/>
    </xf>
    <xf numFmtId="0" fontId="5" fillId="0" borderId="4" xfId="0" applyFont="1" applyFill="1" applyBorder="1" applyAlignment="1">
      <alignment horizontal="center" vertical="center" wrapText="1"/>
    </xf>
    <xf numFmtId="178" fontId="6" fillId="0" borderId="1" xfId="0" applyNumberFormat="1" applyFont="1" applyFill="1" applyBorder="1" applyAlignment="1">
      <alignment horizontal="center" vertical="center" wrapText="1"/>
    </xf>
    <xf numFmtId="178" fontId="6" fillId="0" borderId="1" xfId="51" applyNumberFormat="1" applyFont="1" applyFill="1" applyBorder="1" applyAlignment="1">
      <alignment horizontal="center" vertical="center" wrapText="1"/>
    </xf>
    <xf numFmtId="176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178" fontId="8" fillId="2" borderId="1" xfId="0" applyNumberFormat="1" applyFont="1" applyFill="1" applyBorder="1" applyAlignment="1">
      <alignment horizontal="center" vertical="center" wrapText="1"/>
    </xf>
    <xf numFmtId="178" fontId="8" fillId="2" borderId="1" xfId="51" applyNumberFormat="1" applyFont="1" applyFill="1" applyBorder="1" applyAlignment="1">
      <alignment horizontal="center" vertical="center" wrapText="1"/>
    </xf>
    <xf numFmtId="178" fontId="8" fillId="2" borderId="1" xfId="51" applyNumberFormat="1" applyFont="1" applyFill="1" applyBorder="1" applyAlignment="1" applyProtection="1">
      <alignment horizontal="center" vertical="center" wrapText="1"/>
      <protection locked="0"/>
    </xf>
    <xf numFmtId="176" fontId="7" fillId="0" borderId="1" xfId="0" applyNumberFormat="1" applyFont="1" applyFill="1" applyBorder="1" applyAlignment="1">
      <alignment horizontal="center" vertical="center" wrapText="1"/>
    </xf>
    <xf numFmtId="0" fontId="9" fillId="0" borderId="1" xfId="46" applyFont="1" applyFill="1" applyBorder="1" applyAlignment="1">
      <alignment horizontal="left" vertical="center" wrapText="1"/>
    </xf>
    <xf numFmtId="0" fontId="9" fillId="0" borderId="1" xfId="46" applyFont="1" applyFill="1" applyBorder="1" applyAlignment="1">
      <alignment horizontal="center" vertical="center" wrapText="1"/>
    </xf>
    <xf numFmtId="0" fontId="9" fillId="0" borderId="1" xfId="52" applyFont="1" applyFill="1" applyBorder="1" applyAlignment="1" applyProtection="1">
      <alignment horizontal="center" vertical="center" wrapText="1"/>
    </xf>
    <xf numFmtId="0" fontId="9" fillId="0" borderId="1" xfId="17" applyFont="1" applyFill="1" applyBorder="1" applyAlignment="1">
      <alignment horizontal="center" vertical="center" wrapText="1"/>
    </xf>
    <xf numFmtId="178" fontId="10" fillId="0" borderId="1" xfId="51" applyNumberFormat="1" applyFont="1" applyFill="1" applyBorder="1" applyAlignment="1">
      <alignment horizontal="center" vertical="center" wrapText="1"/>
    </xf>
    <xf numFmtId="178" fontId="10" fillId="0" borderId="1" xfId="51" applyNumberFormat="1" applyFont="1" applyFill="1" applyBorder="1" applyAlignment="1" applyProtection="1">
      <alignment horizontal="center" vertical="center" wrapText="1"/>
      <protection locked="0"/>
    </xf>
    <xf numFmtId="0" fontId="9" fillId="0" borderId="1" xfId="17" applyNumberFormat="1" applyFont="1" applyFill="1" applyBorder="1" applyAlignment="1">
      <alignment horizontal="center" vertical="center" wrapText="1"/>
    </xf>
    <xf numFmtId="0" fontId="9" fillId="0" borderId="1" xfId="52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76" fontId="1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1" fillId="2" borderId="1" xfId="0" applyFont="1" applyFill="1" applyBorder="1" applyAlignment="1" applyProtection="1">
      <alignment horizontal="left" vertical="center" wrapText="1"/>
      <protection locked="0"/>
    </xf>
    <xf numFmtId="0" fontId="11" fillId="2" borderId="1" xfId="0" applyFont="1" applyFill="1" applyBorder="1" applyAlignment="1" applyProtection="1">
      <alignment horizontal="center" vertical="center" wrapText="1"/>
      <protection locked="0"/>
    </xf>
    <xf numFmtId="177" fontId="7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79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177" fontId="8" fillId="2" borderId="1" xfId="0" applyNumberFormat="1" applyFont="1" applyFill="1" applyBorder="1" applyAlignment="1">
      <alignment horizontal="center" vertical="center" wrapText="1"/>
    </xf>
    <xf numFmtId="178" fontId="6" fillId="2" borderId="1" xfId="0" applyNumberFormat="1" applyFont="1" applyFill="1" applyBorder="1" applyAlignment="1">
      <alignment horizontal="center" vertical="center" wrapText="1"/>
    </xf>
    <xf numFmtId="10" fontId="10" fillId="0" borderId="1" xfId="51" applyNumberFormat="1" applyFont="1" applyFill="1" applyBorder="1" applyAlignment="1" applyProtection="1">
      <alignment horizontal="center" vertical="center" wrapText="1"/>
      <protection locked="0"/>
    </xf>
    <xf numFmtId="177" fontId="10" fillId="0" borderId="1" xfId="0" applyNumberFormat="1" applyFont="1" applyFill="1" applyBorder="1" applyAlignment="1">
      <alignment horizontal="center" vertical="center" wrapText="1"/>
    </xf>
    <xf numFmtId="178" fontId="10" fillId="0" borderId="1" xfId="0" applyNumberFormat="1" applyFont="1" applyFill="1" applyBorder="1" applyAlignment="1">
      <alignment horizontal="center" vertical="center" wrapText="1"/>
    </xf>
    <xf numFmtId="177" fontId="6" fillId="2" borderId="1" xfId="0" applyNumberFormat="1" applyFont="1" applyFill="1" applyBorder="1" applyAlignment="1">
      <alignment horizontal="center" vertical="center" wrapText="1"/>
    </xf>
    <xf numFmtId="177" fontId="11" fillId="2" borderId="1" xfId="0" applyNumberFormat="1" applyFont="1" applyFill="1" applyBorder="1" applyAlignment="1" applyProtection="1">
      <alignment horizontal="center" vertical="center" wrapText="1"/>
      <protection locked="0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_ET_STYLE_NoName_00_" xfId="17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常规_自控部分" xfId="46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3" xfId="51"/>
    <cellStyle name="_ET_STYLE_NoName_00__冷冻水部分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3"/>
  <sheetViews>
    <sheetView tabSelected="1" workbookViewId="0">
      <selection activeCell="A1" sqref="A1:L1"/>
    </sheetView>
  </sheetViews>
  <sheetFormatPr defaultColWidth="28" defaultRowHeight="13.5"/>
  <cols>
    <col min="1" max="1" width="5.90833333333333" style="2" customWidth="1"/>
    <col min="2" max="2" width="18.5" style="3" customWidth="1"/>
    <col min="3" max="3" width="37.625" style="3" customWidth="1"/>
    <col min="4" max="4" width="14.5" style="4" customWidth="1"/>
    <col min="5" max="5" width="9.125" style="1" customWidth="1"/>
    <col min="6" max="6" width="6.8" style="1" customWidth="1"/>
    <col min="7" max="7" width="11.625" style="1" customWidth="1"/>
    <col min="8" max="9" width="10.75" style="1" customWidth="1"/>
    <col min="10" max="10" width="18.375" style="5" customWidth="1"/>
    <col min="11" max="11" width="13.5" style="1" customWidth="1"/>
    <col min="12" max="12" width="7.375" style="1" customWidth="1"/>
    <col min="13" max="13" width="7.21666666666667" style="1" customWidth="1"/>
    <col min="14" max="14" width="10.25" style="1" customWidth="1"/>
    <col min="15" max="16384" width="28" style="1"/>
  </cols>
  <sheetData>
    <row r="1" s="1" customFormat="1" ht="30" customHeight="1" spans="1:12">
      <c r="A1" s="6" t="s">
        <v>0</v>
      </c>
      <c r="B1" s="7"/>
      <c r="C1" s="8"/>
      <c r="D1" s="7"/>
      <c r="E1" s="7"/>
      <c r="F1" s="7"/>
      <c r="G1" s="7"/>
      <c r="H1" s="7"/>
      <c r="I1" s="7"/>
      <c r="J1" s="39"/>
      <c r="K1" s="7"/>
      <c r="L1" s="7"/>
    </row>
    <row r="2" s="1" customFormat="1" ht="25" customHeight="1" spans="1:12">
      <c r="A2" s="9" t="s">
        <v>1</v>
      </c>
      <c r="B2" s="10" t="s">
        <v>2</v>
      </c>
      <c r="C2" s="10" t="s">
        <v>3</v>
      </c>
      <c r="D2" s="11" t="s">
        <v>4</v>
      </c>
      <c r="E2" s="10" t="s">
        <v>5</v>
      </c>
      <c r="F2" s="12" t="s">
        <v>6</v>
      </c>
      <c r="G2" s="12" t="s">
        <v>7</v>
      </c>
      <c r="H2" s="12" t="s">
        <v>8</v>
      </c>
      <c r="I2" s="12"/>
      <c r="J2" s="12" t="s">
        <v>9</v>
      </c>
      <c r="K2" s="40" t="s">
        <v>10</v>
      </c>
      <c r="L2" s="40" t="s">
        <v>11</v>
      </c>
    </row>
    <row r="3" s="1" customFormat="1" ht="28.5" spans="1:12">
      <c r="A3" s="9"/>
      <c r="B3" s="10"/>
      <c r="C3" s="10"/>
      <c r="D3" s="13"/>
      <c r="E3" s="10"/>
      <c r="F3" s="12"/>
      <c r="G3" s="14" t="s">
        <v>12</v>
      </c>
      <c r="H3" s="14" t="s">
        <v>13</v>
      </c>
      <c r="I3" s="14" t="s">
        <v>14</v>
      </c>
      <c r="J3" s="12" t="s">
        <v>15</v>
      </c>
      <c r="K3" s="40" t="s">
        <v>16</v>
      </c>
      <c r="L3" s="41"/>
    </row>
    <row r="4" s="1" customFormat="1" ht="25" customHeight="1" spans="1:12">
      <c r="A4" s="9"/>
      <c r="B4" s="11"/>
      <c r="C4" s="10"/>
      <c r="D4" s="15"/>
      <c r="E4" s="10"/>
      <c r="F4" s="16" t="s">
        <v>17</v>
      </c>
      <c r="G4" s="17" t="s">
        <v>18</v>
      </c>
      <c r="H4" s="14" t="s">
        <v>19</v>
      </c>
      <c r="I4" s="14" t="s">
        <v>20</v>
      </c>
      <c r="J4" s="42" t="s">
        <v>21</v>
      </c>
      <c r="K4" s="16" t="s">
        <v>22</v>
      </c>
      <c r="L4" s="41"/>
    </row>
    <row r="5" s="1" customFormat="1" ht="25" customHeight="1" spans="1:12">
      <c r="A5" s="18" t="s">
        <v>23</v>
      </c>
      <c r="B5" s="19" t="s">
        <v>24</v>
      </c>
      <c r="C5" s="20"/>
      <c r="D5" s="21"/>
      <c r="E5" s="21"/>
      <c r="F5" s="22"/>
      <c r="G5" s="23"/>
      <c r="H5" s="24"/>
      <c r="I5" s="24"/>
      <c r="J5" s="43"/>
      <c r="K5" s="44">
        <f>SUM(K6:K17)</f>
        <v>24576.4</v>
      </c>
      <c r="L5" s="21"/>
    </row>
    <row r="6" s="1" customFormat="1" ht="35" customHeight="1" outlineLevel="1" spans="1:14">
      <c r="A6" s="25">
        <v>1</v>
      </c>
      <c r="B6" s="26" t="s">
        <v>25</v>
      </c>
      <c r="C6" s="26" t="s">
        <v>26</v>
      </c>
      <c r="D6" s="27" t="s">
        <v>27</v>
      </c>
      <c r="E6" s="28" t="s">
        <v>28</v>
      </c>
      <c r="F6" s="29">
        <v>1</v>
      </c>
      <c r="G6" s="30">
        <v>1725</v>
      </c>
      <c r="H6" s="31">
        <v>900</v>
      </c>
      <c r="I6" s="45">
        <v>0.06</v>
      </c>
      <c r="J6" s="46">
        <f t="shared" ref="J6:J17" si="0">G6+H6*(1+I6)</f>
        <v>2679</v>
      </c>
      <c r="K6" s="47">
        <f t="shared" ref="K6:K17" si="1">J6*F6</f>
        <v>2679</v>
      </c>
      <c r="L6" s="41"/>
      <c r="N6" s="3" t="s">
        <v>29</v>
      </c>
    </row>
    <row r="7" s="1" customFormat="1" ht="35" customHeight="1" outlineLevel="1" spans="1:14">
      <c r="A7" s="25">
        <v>2</v>
      </c>
      <c r="B7" s="26" t="s">
        <v>30</v>
      </c>
      <c r="C7" s="26" t="s">
        <v>26</v>
      </c>
      <c r="D7" s="27" t="s">
        <v>27</v>
      </c>
      <c r="E7" s="28" t="s">
        <v>28</v>
      </c>
      <c r="F7" s="29">
        <v>1</v>
      </c>
      <c r="G7" s="30">
        <v>1725</v>
      </c>
      <c r="H7" s="31">
        <v>900</v>
      </c>
      <c r="I7" s="45">
        <v>0.06</v>
      </c>
      <c r="J7" s="46">
        <f t="shared" si="0"/>
        <v>2679</v>
      </c>
      <c r="K7" s="47">
        <f t="shared" si="1"/>
        <v>2679</v>
      </c>
      <c r="L7" s="41"/>
      <c r="N7" s="3"/>
    </row>
    <row r="8" s="1" customFormat="1" ht="25" customHeight="1" outlineLevel="1" spans="1:14">
      <c r="A8" s="25">
        <v>3</v>
      </c>
      <c r="B8" s="26" t="s">
        <v>31</v>
      </c>
      <c r="C8" s="26" t="s">
        <v>32</v>
      </c>
      <c r="D8" s="27" t="s">
        <v>33</v>
      </c>
      <c r="E8" s="28" t="s">
        <v>28</v>
      </c>
      <c r="F8" s="32">
        <v>4</v>
      </c>
      <c r="G8" s="30">
        <v>590</v>
      </c>
      <c r="H8" s="31">
        <v>200</v>
      </c>
      <c r="I8" s="45">
        <v>0.06</v>
      </c>
      <c r="J8" s="46">
        <f t="shared" si="0"/>
        <v>802</v>
      </c>
      <c r="K8" s="47">
        <f t="shared" si="1"/>
        <v>3208</v>
      </c>
      <c r="L8" s="41"/>
      <c r="N8" s="3"/>
    </row>
    <row r="9" s="1" customFormat="1" ht="25" customHeight="1" outlineLevel="1" spans="1:14">
      <c r="A9" s="25">
        <v>4</v>
      </c>
      <c r="B9" s="26" t="s">
        <v>34</v>
      </c>
      <c r="C9" s="26" t="s">
        <v>35</v>
      </c>
      <c r="D9" s="27" t="s">
        <v>36</v>
      </c>
      <c r="E9" s="28" t="s">
        <v>28</v>
      </c>
      <c r="F9" s="32">
        <v>5</v>
      </c>
      <c r="G9" s="30">
        <v>0</v>
      </c>
      <c r="H9" s="31">
        <v>108</v>
      </c>
      <c r="I9" s="45">
        <v>0.06</v>
      </c>
      <c r="J9" s="46">
        <f t="shared" si="0"/>
        <v>114.48</v>
      </c>
      <c r="K9" s="47">
        <f t="shared" si="1"/>
        <v>572.4</v>
      </c>
      <c r="L9" s="41"/>
      <c r="N9" s="3"/>
    </row>
    <row r="10" s="1" customFormat="1" ht="25" customHeight="1" outlineLevel="1" spans="1:14">
      <c r="A10" s="25">
        <v>5</v>
      </c>
      <c r="B10" s="26" t="s">
        <v>37</v>
      </c>
      <c r="C10" s="26" t="s">
        <v>38</v>
      </c>
      <c r="D10" s="27" t="s">
        <v>39</v>
      </c>
      <c r="E10" s="28" t="s">
        <v>28</v>
      </c>
      <c r="F10" s="32">
        <v>2</v>
      </c>
      <c r="G10" s="30">
        <v>258</v>
      </c>
      <c r="H10" s="31">
        <v>200</v>
      </c>
      <c r="I10" s="45">
        <v>0.06</v>
      </c>
      <c r="J10" s="46">
        <f t="shared" si="0"/>
        <v>470</v>
      </c>
      <c r="K10" s="47">
        <f t="shared" si="1"/>
        <v>940</v>
      </c>
      <c r="L10" s="41"/>
      <c r="N10" s="3" t="s">
        <v>40</v>
      </c>
    </row>
    <row r="11" s="1" customFormat="1" ht="35" customHeight="1" outlineLevel="1" spans="1:14">
      <c r="A11" s="25">
        <v>6</v>
      </c>
      <c r="B11" s="26" t="s">
        <v>41</v>
      </c>
      <c r="C11" s="26" t="s">
        <v>26</v>
      </c>
      <c r="D11" s="27" t="s">
        <v>27</v>
      </c>
      <c r="E11" s="28" t="s">
        <v>28</v>
      </c>
      <c r="F11" s="32">
        <v>2</v>
      </c>
      <c r="G11" s="30">
        <v>1725</v>
      </c>
      <c r="H11" s="31">
        <v>900</v>
      </c>
      <c r="I11" s="45">
        <v>0.06</v>
      </c>
      <c r="J11" s="46">
        <f t="shared" si="0"/>
        <v>2679</v>
      </c>
      <c r="K11" s="47">
        <f t="shared" si="1"/>
        <v>5358</v>
      </c>
      <c r="L11" s="41"/>
      <c r="N11" s="3"/>
    </row>
    <row r="12" s="1" customFormat="1" ht="35" customHeight="1" outlineLevel="1" spans="1:14">
      <c r="A12" s="25">
        <v>7</v>
      </c>
      <c r="B12" s="26" t="s">
        <v>42</v>
      </c>
      <c r="C12" s="26" t="s">
        <v>26</v>
      </c>
      <c r="D12" s="27" t="s">
        <v>27</v>
      </c>
      <c r="E12" s="28" t="s">
        <v>28</v>
      </c>
      <c r="F12" s="29">
        <v>1</v>
      </c>
      <c r="G12" s="30">
        <v>1725</v>
      </c>
      <c r="H12" s="31">
        <v>900</v>
      </c>
      <c r="I12" s="45">
        <v>0.06</v>
      </c>
      <c r="J12" s="46">
        <f t="shared" si="0"/>
        <v>2679</v>
      </c>
      <c r="K12" s="47">
        <f t="shared" si="1"/>
        <v>2679</v>
      </c>
      <c r="L12" s="30"/>
      <c r="N12" s="3"/>
    </row>
    <row r="13" s="1" customFormat="1" ht="25" customHeight="1" outlineLevel="1" spans="1:14">
      <c r="A13" s="25">
        <v>8</v>
      </c>
      <c r="B13" s="26" t="s">
        <v>43</v>
      </c>
      <c r="C13" s="26" t="s">
        <v>44</v>
      </c>
      <c r="D13" s="27" t="s">
        <v>45</v>
      </c>
      <c r="E13" s="28" t="s">
        <v>46</v>
      </c>
      <c r="F13" s="32">
        <v>5</v>
      </c>
      <c r="G13" s="30">
        <v>680</v>
      </c>
      <c r="H13" s="31">
        <v>0</v>
      </c>
      <c r="I13" s="45">
        <v>0.06</v>
      </c>
      <c r="J13" s="46">
        <f t="shared" si="0"/>
        <v>680</v>
      </c>
      <c r="K13" s="47">
        <f t="shared" si="1"/>
        <v>3400</v>
      </c>
      <c r="L13" s="41"/>
      <c r="N13" s="3"/>
    </row>
    <row r="14" s="1" customFormat="1" ht="25" customHeight="1" outlineLevel="1" spans="1:14">
      <c r="A14" s="25">
        <v>9</v>
      </c>
      <c r="B14" s="26" t="s">
        <v>47</v>
      </c>
      <c r="C14" s="26" t="s">
        <v>48</v>
      </c>
      <c r="D14" s="27" t="s">
        <v>49</v>
      </c>
      <c r="E14" s="28" t="s">
        <v>50</v>
      </c>
      <c r="F14" s="32">
        <v>100</v>
      </c>
      <c r="G14" s="30">
        <v>5.92</v>
      </c>
      <c r="H14" s="31">
        <v>2</v>
      </c>
      <c r="I14" s="45">
        <v>0.06</v>
      </c>
      <c r="J14" s="46">
        <f t="shared" si="0"/>
        <v>8.04</v>
      </c>
      <c r="K14" s="47">
        <f t="shared" si="1"/>
        <v>804</v>
      </c>
      <c r="L14" s="41"/>
      <c r="N14" s="3" t="s">
        <v>51</v>
      </c>
    </row>
    <row r="15" s="1" customFormat="1" ht="25" customHeight="1" outlineLevel="1" spans="1:14">
      <c r="A15" s="25">
        <v>10</v>
      </c>
      <c r="B15" s="26" t="s">
        <v>52</v>
      </c>
      <c r="C15" s="26" t="s">
        <v>53</v>
      </c>
      <c r="D15" s="27" t="s">
        <v>49</v>
      </c>
      <c r="E15" s="28" t="s">
        <v>50</v>
      </c>
      <c r="F15" s="32">
        <v>200</v>
      </c>
      <c r="G15" s="30">
        <v>3.3</v>
      </c>
      <c r="H15" s="31">
        <v>3</v>
      </c>
      <c r="I15" s="45">
        <v>0.06</v>
      </c>
      <c r="J15" s="46">
        <f t="shared" si="0"/>
        <v>6.48</v>
      </c>
      <c r="K15" s="47">
        <f t="shared" si="1"/>
        <v>1296</v>
      </c>
      <c r="L15" s="30"/>
      <c r="N15" s="3"/>
    </row>
    <row r="16" s="1" customFormat="1" ht="25" customHeight="1" outlineLevel="1" spans="1:14">
      <c r="A16" s="25">
        <v>11</v>
      </c>
      <c r="B16" s="26" t="s">
        <v>54</v>
      </c>
      <c r="C16" s="26" t="s">
        <v>55</v>
      </c>
      <c r="D16" s="27" t="s">
        <v>49</v>
      </c>
      <c r="E16" s="33" t="s">
        <v>56</v>
      </c>
      <c r="F16" s="32">
        <v>1</v>
      </c>
      <c r="G16" s="30">
        <v>90</v>
      </c>
      <c r="H16" s="31">
        <v>200</v>
      </c>
      <c r="I16" s="45">
        <v>0.06</v>
      </c>
      <c r="J16" s="46">
        <f t="shared" si="0"/>
        <v>302</v>
      </c>
      <c r="K16" s="47">
        <f t="shared" si="1"/>
        <v>302</v>
      </c>
      <c r="L16" s="41"/>
      <c r="N16" s="3" t="s">
        <v>57</v>
      </c>
    </row>
    <row r="17" s="1" customFormat="1" ht="25" customHeight="1" outlineLevel="1" spans="1:14">
      <c r="A17" s="25">
        <v>12</v>
      </c>
      <c r="B17" s="26" t="s">
        <v>58</v>
      </c>
      <c r="C17" s="26" t="s">
        <v>59</v>
      </c>
      <c r="D17" s="27" t="s">
        <v>49</v>
      </c>
      <c r="E17" s="34" t="s">
        <v>60</v>
      </c>
      <c r="F17" s="32">
        <v>1</v>
      </c>
      <c r="G17" s="30">
        <v>500</v>
      </c>
      <c r="H17" s="31">
        <v>150</v>
      </c>
      <c r="I17" s="45">
        <v>0.06</v>
      </c>
      <c r="J17" s="46">
        <f t="shared" si="0"/>
        <v>659</v>
      </c>
      <c r="K17" s="47">
        <f t="shared" si="1"/>
        <v>659</v>
      </c>
      <c r="L17" s="41"/>
      <c r="N17" s="3"/>
    </row>
    <row r="18" s="1" customFormat="1" ht="25" customHeight="1" spans="1:12">
      <c r="A18" s="35" t="s">
        <v>61</v>
      </c>
      <c r="B18" s="19" t="s">
        <v>62</v>
      </c>
      <c r="C18" s="36"/>
      <c r="D18" s="37"/>
      <c r="E18" s="21"/>
      <c r="F18" s="38"/>
      <c r="G18" s="38"/>
      <c r="H18" s="38"/>
      <c r="I18" s="38"/>
      <c r="J18" s="38"/>
      <c r="K18" s="48">
        <f>K5</f>
        <v>24576.4</v>
      </c>
      <c r="L18" s="49"/>
    </row>
    <row r="19" s="1" customFormat="1" spans="1:10">
      <c r="A19" s="2"/>
      <c r="B19" s="3"/>
      <c r="C19" s="3"/>
      <c r="D19" s="4"/>
      <c r="J19" s="5"/>
    </row>
    <row r="20" s="1" customFormat="1" spans="1:10">
      <c r="A20" s="2"/>
      <c r="B20" s="3"/>
      <c r="C20" s="3"/>
      <c r="D20" s="4"/>
      <c r="J20" s="5"/>
    </row>
    <row r="21" s="1" customFormat="1" spans="1:10">
      <c r="A21" s="2"/>
      <c r="B21" s="3"/>
      <c r="C21" s="3"/>
      <c r="D21" s="4"/>
      <c r="J21" s="5"/>
    </row>
    <row r="22" s="1" customFormat="1" spans="1:10">
      <c r="A22" s="2"/>
      <c r="B22" s="3"/>
      <c r="C22" s="3"/>
      <c r="D22" s="4"/>
      <c r="J22" s="5"/>
    </row>
    <row r="23" s="1" customFormat="1" spans="1:10">
      <c r="A23" s="2"/>
      <c r="B23" s="3"/>
      <c r="C23" s="3"/>
      <c r="D23" s="4"/>
      <c r="J23" s="5"/>
    </row>
    <row r="24" s="1" customFormat="1" spans="1:10">
      <c r="A24" s="2"/>
      <c r="B24" s="3"/>
      <c r="C24" s="3"/>
      <c r="D24" s="4"/>
      <c r="J24" s="5"/>
    </row>
    <row r="25" s="1" customFormat="1" spans="1:10">
      <c r="A25" s="2"/>
      <c r="B25" s="3"/>
      <c r="C25" s="3"/>
      <c r="D25" s="4"/>
      <c r="J25" s="5"/>
    </row>
    <row r="26" s="1" customFormat="1" spans="1:10">
      <c r="A26" s="2"/>
      <c r="B26" s="3"/>
      <c r="C26" s="3"/>
      <c r="D26" s="4"/>
      <c r="J26" s="5"/>
    </row>
    <row r="27" s="1" customFormat="1" spans="1:10">
      <c r="A27" s="2"/>
      <c r="B27" s="3"/>
      <c r="C27" s="3"/>
      <c r="D27" s="4"/>
      <c r="J27" s="5"/>
    </row>
    <row r="28" s="1" customFormat="1" spans="1:10">
      <c r="A28" s="2"/>
      <c r="B28" s="3"/>
      <c r="C28" s="3"/>
      <c r="D28" s="4"/>
      <c r="J28" s="5"/>
    </row>
    <row r="29" s="1" customFormat="1" spans="1:10">
      <c r="A29" s="2"/>
      <c r="B29" s="3"/>
      <c r="C29" s="3"/>
      <c r="D29" s="4"/>
      <c r="J29" s="5"/>
    </row>
    <row r="30" s="1" customFormat="1" spans="1:10">
      <c r="A30" s="2"/>
      <c r="B30" s="3"/>
      <c r="C30" s="3"/>
      <c r="D30" s="4"/>
      <c r="J30" s="5"/>
    </row>
    <row r="31" s="1" customFormat="1" spans="1:10">
      <c r="A31" s="2"/>
      <c r="B31" s="3"/>
      <c r="C31" s="3"/>
      <c r="D31" s="4"/>
      <c r="J31" s="5"/>
    </row>
    <row r="32" s="1" customFormat="1" spans="1:10">
      <c r="A32" s="2"/>
      <c r="B32" s="3"/>
      <c r="C32" s="3"/>
      <c r="D32" s="4"/>
      <c r="J32" s="5"/>
    </row>
    <row r="33" s="1" customFormat="1" spans="1:10">
      <c r="A33" s="2"/>
      <c r="B33" s="3"/>
      <c r="C33" s="3"/>
      <c r="D33" s="4"/>
      <c r="J33" s="5"/>
    </row>
  </sheetData>
  <mergeCells count="8">
    <mergeCell ref="A1:L1"/>
    <mergeCell ref="H2:I2"/>
    <mergeCell ref="A2:A4"/>
    <mergeCell ref="B2:B4"/>
    <mergeCell ref="C2:C4"/>
    <mergeCell ref="D2:D4"/>
    <mergeCell ref="E2:E4"/>
    <mergeCell ref="F2:F3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成本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WPS_1681958600</cp:lastModifiedBy>
  <dcterms:created xsi:type="dcterms:W3CDTF">2023-08-01T02:58:00Z</dcterms:created>
  <dcterms:modified xsi:type="dcterms:W3CDTF">2023-08-01T02:58:51Z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665AB07701AE40CF891D8D26FE5A4F0B</vt:lpwstr>
  </property>
  <property fmtid="{D5CDD505-2E9C-101B-9397-08002B2CF9AE}" pid="3" name="KSOProductBuildVer">
    <vt:lpwstr>2052-11.1.0.11753</vt:lpwstr>
  </property>
</Properties>
</file>