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<sst xmlns="http://schemas.openxmlformats.org/spreadsheetml/2006/main" count="99" uniqueCount="71">
  <si>
    <t>星沙涂装二期</t>
  </si>
  <si>
    <t>序号</t>
  </si>
  <si>
    <t>物料名称</t>
  </si>
  <si>
    <t>品牌</t>
  </si>
  <si>
    <t>型号</t>
  </si>
  <si>
    <t>单位</t>
  </si>
  <si>
    <t>数量</t>
  </si>
  <si>
    <t>施工单价</t>
  </si>
  <si>
    <t>施工金额</t>
  </si>
  <si>
    <t>进度款工程数量</t>
  </si>
  <si>
    <t>结算金额</t>
  </si>
  <si>
    <t>验收工程量</t>
  </si>
  <si>
    <t>合计金额</t>
  </si>
  <si>
    <t>底盒面板</t>
  </si>
  <si>
    <t>4 口 86 面板_带防尘门</t>
  </si>
  <si>
    <t>AMP\DLINK\欢联</t>
  </si>
  <si>
    <t>个</t>
  </si>
  <si>
    <t>网络模块</t>
  </si>
  <si>
    <t>网络模块_六类_不带防尘门</t>
  </si>
  <si>
    <t>网络水晶头</t>
  </si>
  <si>
    <t>RJ45_8 芯_千兆-六类非屏蔽型</t>
  </si>
  <si>
    <t>网线</t>
  </si>
  <si>
    <t>网线_超六类_非屏蔽 UTP_305m</t>
  </si>
  <si>
    <t>箱</t>
  </si>
  <si>
    <t>理线架</t>
  </si>
  <si>
    <t>六类金属理线架_1U</t>
  </si>
  <si>
    <t>光纤接续单元盒</t>
  </si>
  <si>
    <t>3U 带 4 个熔接盘_48 口</t>
  </si>
  <si>
    <t>日海</t>
  </si>
  <si>
    <t>2U 带 1 个熔接盘_24 口</t>
  </si>
  <si>
    <t>网络机柜</t>
  </si>
  <si>
    <t>2.2M</t>
  </si>
  <si>
    <t>图腾</t>
  </si>
  <si>
    <t>12U 壁挂式</t>
  </si>
  <si>
    <t>台</t>
  </si>
  <si>
    <t>光纤</t>
  </si>
  <si>
    <t>12 芯室外层绞式轻铠单模光缆</t>
  </si>
  <si>
    <t>烽火\欢联</t>
  </si>
  <si>
    <t>米</t>
  </si>
  <si>
    <t>桥架</t>
  </si>
  <si>
    <t>100*100*2*6M国际桥架</t>
  </si>
  <si>
    <t>亚明</t>
  </si>
  <si>
    <t>PVC线管</t>
  </si>
  <si>
    <t>25规格线管</t>
  </si>
  <si>
    <t>联塑</t>
  </si>
  <si>
    <t>100*100*1.2国际桥架</t>
  </si>
  <si>
    <t>镀锌线管</t>
  </si>
  <si>
    <t>光纤熔接</t>
  </si>
  <si>
    <t>芯</t>
  </si>
  <si>
    <t>人工费用</t>
  </si>
  <si>
    <t>一从配线间到用户桌面的布线（办公室）</t>
  </si>
  <si>
    <t>一从配线间到用户桌面的布线（工厂区）</t>
  </si>
  <si>
    <t>AP安装人工</t>
  </si>
  <si>
    <t>（点位不重复计算）</t>
  </si>
  <si>
    <t>凿槽及修复</t>
  </si>
  <si>
    <t>1、凿槽、刨沟(混凝土结构)（宽70*深70mm以内）；2、沟槽修补 尺寸(宽70*深70mm)(限10米以内)</t>
  </si>
  <si>
    <t>批</t>
  </si>
  <si>
    <t>地面开挖及恢复</t>
  </si>
  <si>
    <t>开挖及修复（宽500*深500mm）以内，含恢复包括但不限于用于恢复的水泥、沙子等（限10米以内）</t>
  </si>
  <si>
    <t>弱电井进楼管道敷设</t>
  </si>
  <si>
    <t>管道敷设、通信手井修复，含扩孔恢复等（限10米以内）</t>
  </si>
  <si>
    <t>机柜PDU</t>
  </si>
  <si>
    <t>1U 6位及以上10A带工业航空接头</t>
  </si>
  <si>
    <t>MENNEKES\威腾源</t>
  </si>
  <si>
    <t>住房补贴</t>
  </si>
  <si>
    <t>预估30-40天工期</t>
  </si>
  <si>
    <t>套</t>
  </si>
  <si>
    <t>按已完成工程量80%付进度款</t>
  </si>
  <si>
    <t>已支付预付款</t>
  </si>
  <si>
    <t>扣除工人保险费用</t>
  </si>
  <si>
    <t>本次支付进度款（房租补贴在验收后进行结算）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</si>
</sst>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0"/>
    </font>
  </fonts>
  <fills count="3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Protection="0"/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0" borderId="0"/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6" fillId="0" borderId="0" applyProtection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46" applyFont="1" applyFill="1" applyBorder="1" applyAlignment="1">
      <alignment horizontal="center" vertical="center" wrapText="1"/>
    </xf>
    <xf numFmtId="0" fontId="3" fillId="0" borderId="1" xfId="51" applyFont="1" applyFill="1" applyBorder="1" applyAlignment="1" applyProtection="1">
      <alignment horizontal="center" vertical="center" wrapText="1"/>
    </xf>
    <xf numFmtId="0" fontId="3" fillId="0" borderId="1" xfId="17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7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17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_自控部分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_ET_STYLE_NoName_00__冷冻水部分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topLeftCell="A19" workbookViewId="0">
      <selection activeCell="I32" sqref="I32"/>
    </sheetView>
  </sheetViews>
  <sheetFormatPr defaultColWidth="9" defaultRowHeight="14"/>
  <cols>
    <col min="1" max="1" width="3.87272727272727" customWidth="1"/>
    <col min="2" max="2" width="15.2545454545455" customWidth="1"/>
    <col min="3" max="3" width="39" customWidth="1"/>
    <col min="4" max="4" width="13.3727272727273" customWidth="1"/>
    <col min="5" max="5" width="3.87272727272727" customWidth="1"/>
    <col min="6" max="6" width="6.12727272727273" customWidth="1"/>
    <col min="7" max="8" width="7.62727272727273" customWidth="1"/>
    <col min="9" max="9" width="11.3636363636364" style="1" customWidth="1"/>
    <col min="10" max="10" width="9.18181818181818"/>
    <col min="11" max="11" width="10.8727272727273" customWidth="1"/>
    <col min="12" max="12" width="8.87272727272727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J1" s="1"/>
      <c r="K1" s="1"/>
      <c r="L1" s="1"/>
    </row>
    <row r="2" ht="26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16" t="s">
        <v>9</v>
      </c>
      <c r="J2" s="16" t="s">
        <v>10</v>
      </c>
      <c r="K2" s="16" t="s">
        <v>11</v>
      </c>
      <c r="L2" s="16" t="s">
        <v>12</v>
      </c>
    </row>
    <row r="3" ht="20" customHeight="1" spans="1:12">
      <c r="A3" s="4">
        <v>1</v>
      </c>
      <c r="B3" s="5" t="s">
        <v>13</v>
      </c>
      <c r="C3" s="5" t="s">
        <v>14</v>
      </c>
      <c r="D3" s="5" t="s">
        <v>15</v>
      </c>
      <c r="E3" s="6" t="s">
        <v>16</v>
      </c>
      <c r="F3" s="7">
        <v>30</v>
      </c>
      <c r="G3" s="8">
        <v>0</v>
      </c>
      <c r="H3" s="8">
        <f>G3*F3</f>
        <v>0</v>
      </c>
      <c r="I3" s="8"/>
      <c r="J3" s="8">
        <f>I3*G3</f>
        <v>0</v>
      </c>
      <c r="K3" s="8"/>
      <c r="L3" s="8"/>
    </row>
    <row r="4" ht="20" customHeight="1" spans="1:12">
      <c r="A4" s="4">
        <v>2</v>
      </c>
      <c r="B4" s="5" t="s">
        <v>17</v>
      </c>
      <c r="C4" s="5" t="s">
        <v>18</v>
      </c>
      <c r="D4" s="5" t="s">
        <v>15</v>
      </c>
      <c r="E4" s="6" t="s">
        <v>16</v>
      </c>
      <c r="F4" s="7">
        <v>80</v>
      </c>
      <c r="G4" s="8">
        <v>5</v>
      </c>
      <c r="H4" s="8">
        <f t="shared" ref="H4:H24" si="0">G4*F4</f>
        <v>400</v>
      </c>
      <c r="I4" s="8"/>
      <c r="J4" s="8">
        <f t="shared" ref="J4:J25" si="1">I4*G4</f>
        <v>0</v>
      </c>
      <c r="K4" s="8"/>
      <c r="L4" s="8"/>
    </row>
    <row r="5" ht="20" customHeight="1" spans="1:12">
      <c r="A5" s="4">
        <v>3</v>
      </c>
      <c r="B5" s="5" t="s">
        <v>19</v>
      </c>
      <c r="C5" s="5" t="s">
        <v>20</v>
      </c>
      <c r="D5" s="5" t="s">
        <v>15</v>
      </c>
      <c r="E5" s="6" t="s">
        <v>16</v>
      </c>
      <c r="F5" s="9">
        <v>1600</v>
      </c>
      <c r="G5" s="8">
        <v>0</v>
      </c>
      <c r="H5" s="8">
        <f t="shared" si="0"/>
        <v>0</v>
      </c>
      <c r="I5" s="8"/>
      <c r="J5" s="8">
        <f t="shared" si="1"/>
        <v>0</v>
      </c>
      <c r="K5" s="8"/>
      <c r="L5" s="8"/>
    </row>
    <row r="6" ht="20" customHeight="1" spans="1:12">
      <c r="A6" s="4">
        <v>4</v>
      </c>
      <c r="B6" s="5" t="s">
        <v>21</v>
      </c>
      <c r="C6" s="5" t="s">
        <v>22</v>
      </c>
      <c r="D6" s="5" t="s">
        <v>15</v>
      </c>
      <c r="E6" s="6" t="s">
        <v>23</v>
      </c>
      <c r="F6" s="9">
        <v>60</v>
      </c>
      <c r="G6" s="8">
        <v>0</v>
      </c>
      <c r="H6" s="8">
        <f t="shared" si="0"/>
        <v>0</v>
      </c>
      <c r="I6" s="8"/>
      <c r="J6" s="8">
        <f t="shared" si="1"/>
        <v>0</v>
      </c>
      <c r="K6" s="8"/>
      <c r="L6" s="8"/>
    </row>
    <row r="7" ht="20" customHeight="1" spans="1:12">
      <c r="A7" s="4">
        <v>5</v>
      </c>
      <c r="B7" s="5" t="s">
        <v>24</v>
      </c>
      <c r="C7" s="5" t="s">
        <v>25</v>
      </c>
      <c r="D7" s="5" t="s">
        <v>15</v>
      </c>
      <c r="E7" s="6" t="s">
        <v>16</v>
      </c>
      <c r="F7" s="9">
        <v>22</v>
      </c>
      <c r="G7" s="8">
        <v>0</v>
      </c>
      <c r="H7" s="8">
        <f t="shared" si="0"/>
        <v>0</v>
      </c>
      <c r="I7" s="8"/>
      <c r="J7" s="8">
        <f t="shared" si="1"/>
        <v>0</v>
      </c>
      <c r="K7" s="8"/>
      <c r="L7" s="8"/>
    </row>
    <row r="8" ht="20" customHeight="1" spans="1:12">
      <c r="A8" s="4">
        <v>6</v>
      </c>
      <c r="B8" s="5" t="s">
        <v>26</v>
      </c>
      <c r="C8" s="5" t="s">
        <v>27</v>
      </c>
      <c r="D8" s="5" t="s">
        <v>28</v>
      </c>
      <c r="E8" s="6" t="s">
        <v>16</v>
      </c>
      <c r="F8" s="9">
        <v>12</v>
      </c>
      <c r="G8" s="8">
        <v>0</v>
      </c>
      <c r="H8" s="8">
        <f t="shared" si="0"/>
        <v>0</v>
      </c>
      <c r="I8" s="8"/>
      <c r="J8" s="8">
        <f t="shared" si="1"/>
        <v>0</v>
      </c>
      <c r="K8" s="8"/>
      <c r="L8" s="8"/>
    </row>
    <row r="9" ht="20" customHeight="1" spans="1:12">
      <c r="A9" s="4">
        <v>7</v>
      </c>
      <c r="B9" s="5" t="s">
        <v>26</v>
      </c>
      <c r="C9" s="5" t="s">
        <v>29</v>
      </c>
      <c r="D9" s="5" t="s">
        <v>28</v>
      </c>
      <c r="E9" s="6" t="s">
        <v>16</v>
      </c>
      <c r="F9" s="9">
        <v>22</v>
      </c>
      <c r="G9" s="8">
        <v>0</v>
      </c>
      <c r="H9" s="8">
        <f t="shared" si="0"/>
        <v>0</v>
      </c>
      <c r="I9" s="8"/>
      <c r="J9" s="8">
        <f t="shared" si="1"/>
        <v>0</v>
      </c>
      <c r="K9" s="8"/>
      <c r="L9" s="8"/>
    </row>
    <row r="10" ht="20" customHeight="1" spans="1:12">
      <c r="A10" s="4">
        <v>8</v>
      </c>
      <c r="B10" s="5" t="s">
        <v>30</v>
      </c>
      <c r="C10" s="5" t="s">
        <v>31</v>
      </c>
      <c r="D10" s="5" t="s">
        <v>32</v>
      </c>
      <c r="E10" s="6" t="s">
        <v>16</v>
      </c>
      <c r="F10" s="9">
        <v>3</v>
      </c>
      <c r="G10" s="8">
        <v>100</v>
      </c>
      <c r="H10" s="8">
        <f t="shared" si="0"/>
        <v>300</v>
      </c>
      <c r="I10" s="8">
        <v>3</v>
      </c>
      <c r="J10" s="8">
        <f t="shared" si="1"/>
        <v>300</v>
      </c>
      <c r="K10" s="8"/>
      <c r="L10" s="8"/>
    </row>
    <row r="11" ht="20" customHeight="1" spans="1:12">
      <c r="A11" s="4">
        <v>9</v>
      </c>
      <c r="B11" s="5" t="s">
        <v>30</v>
      </c>
      <c r="C11" s="5" t="s">
        <v>33</v>
      </c>
      <c r="D11" s="5" t="s">
        <v>32</v>
      </c>
      <c r="E11" s="6" t="s">
        <v>34</v>
      </c>
      <c r="F11" s="9">
        <v>22</v>
      </c>
      <c r="G11" s="8">
        <v>100</v>
      </c>
      <c r="H11" s="8">
        <f t="shared" si="0"/>
        <v>2200</v>
      </c>
      <c r="I11" s="8">
        <v>14</v>
      </c>
      <c r="J11" s="8">
        <f t="shared" si="1"/>
        <v>1400</v>
      </c>
      <c r="K11" s="8"/>
      <c r="L11" s="8"/>
    </row>
    <row r="12" ht="20" customHeight="1" spans="1:12">
      <c r="A12" s="4">
        <v>10</v>
      </c>
      <c r="B12" s="5" t="s">
        <v>35</v>
      </c>
      <c r="C12" s="5" t="s">
        <v>36</v>
      </c>
      <c r="D12" s="5" t="s">
        <v>37</v>
      </c>
      <c r="E12" s="6" t="s">
        <v>38</v>
      </c>
      <c r="F12" s="9">
        <v>20000</v>
      </c>
      <c r="G12" s="8">
        <v>2</v>
      </c>
      <c r="H12" s="8">
        <f t="shared" si="0"/>
        <v>40000</v>
      </c>
      <c r="I12" s="8">
        <v>12000</v>
      </c>
      <c r="J12" s="8">
        <f t="shared" si="1"/>
        <v>24000</v>
      </c>
      <c r="K12" s="8"/>
      <c r="L12" s="8"/>
    </row>
    <row r="13" ht="20" customHeight="1" spans="1:12">
      <c r="A13" s="4">
        <v>11</v>
      </c>
      <c r="B13" s="5" t="s">
        <v>39</v>
      </c>
      <c r="C13" s="5" t="s">
        <v>40</v>
      </c>
      <c r="D13" s="5" t="s">
        <v>41</v>
      </c>
      <c r="E13" s="10" t="s">
        <v>38</v>
      </c>
      <c r="F13" s="9">
        <v>4500</v>
      </c>
      <c r="G13" s="8">
        <v>20</v>
      </c>
      <c r="H13" s="8">
        <f t="shared" si="0"/>
        <v>90000</v>
      </c>
      <c r="I13" s="8">
        <v>2500</v>
      </c>
      <c r="J13" s="8">
        <f t="shared" si="1"/>
        <v>50000</v>
      </c>
      <c r="K13" s="8"/>
      <c r="L13" s="8"/>
    </row>
    <row r="14" ht="20" customHeight="1" spans="1:12">
      <c r="A14" s="4">
        <v>12</v>
      </c>
      <c r="B14" s="5" t="s">
        <v>42</v>
      </c>
      <c r="C14" s="5" t="s">
        <v>43</v>
      </c>
      <c r="D14" s="5" t="s">
        <v>44</v>
      </c>
      <c r="E14" s="11" t="s">
        <v>38</v>
      </c>
      <c r="F14" s="9">
        <v>150</v>
      </c>
      <c r="G14" s="8">
        <v>2</v>
      </c>
      <c r="H14" s="8">
        <f t="shared" si="0"/>
        <v>300</v>
      </c>
      <c r="I14" s="8">
        <v>150</v>
      </c>
      <c r="J14" s="8">
        <f t="shared" si="1"/>
        <v>300</v>
      </c>
      <c r="K14" s="8"/>
      <c r="L14" s="8"/>
    </row>
    <row r="15" ht="20" customHeight="1" spans="1:12">
      <c r="A15" s="4">
        <v>13</v>
      </c>
      <c r="B15" s="5" t="s">
        <v>39</v>
      </c>
      <c r="C15" s="5" t="s">
        <v>45</v>
      </c>
      <c r="D15" s="5" t="s">
        <v>41</v>
      </c>
      <c r="E15" s="11" t="s">
        <v>38</v>
      </c>
      <c r="F15" s="9">
        <v>200</v>
      </c>
      <c r="G15" s="8">
        <v>20</v>
      </c>
      <c r="H15" s="8">
        <f t="shared" si="0"/>
        <v>4000</v>
      </c>
      <c r="I15" s="8">
        <v>200</v>
      </c>
      <c r="J15" s="8">
        <f t="shared" si="1"/>
        <v>4000</v>
      </c>
      <c r="K15" s="8"/>
      <c r="L15" s="8"/>
    </row>
    <row r="16" ht="24" customHeight="1" spans="1:12">
      <c r="A16" s="4">
        <v>14</v>
      </c>
      <c r="B16" s="5" t="s">
        <v>46</v>
      </c>
      <c r="C16" s="5" t="s">
        <v>43</v>
      </c>
      <c r="D16" s="5" t="s">
        <v>41</v>
      </c>
      <c r="E16" s="10" t="s">
        <v>38</v>
      </c>
      <c r="F16" s="9">
        <v>1500</v>
      </c>
      <c r="G16" s="8">
        <v>3</v>
      </c>
      <c r="H16" s="8">
        <f t="shared" si="0"/>
        <v>4500</v>
      </c>
      <c r="I16" s="8">
        <v>500</v>
      </c>
      <c r="J16" s="8">
        <f t="shared" si="1"/>
        <v>1500</v>
      </c>
      <c r="K16" s="8"/>
      <c r="L16" s="8"/>
    </row>
    <row r="17" ht="20" customHeight="1" spans="1:12">
      <c r="A17" s="4">
        <v>15</v>
      </c>
      <c r="B17" s="5" t="s">
        <v>47</v>
      </c>
      <c r="C17" s="5"/>
      <c r="D17" s="5"/>
      <c r="E17" s="5" t="s">
        <v>48</v>
      </c>
      <c r="F17" s="12">
        <v>960</v>
      </c>
      <c r="G17" s="8">
        <v>8</v>
      </c>
      <c r="H17" s="8">
        <f t="shared" si="0"/>
        <v>7680</v>
      </c>
      <c r="I17" s="8">
        <v>718</v>
      </c>
      <c r="J17" s="8">
        <f t="shared" si="1"/>
        <v>5744</v>
      </c>
      <c r="K17" s="8"/>
      <c r="L17" s="8"/>
    </row>
    <row r="18" ht="20" customHeight="1" spans="1:12">
      <c r="A18" s="4">
        <v>16</v>
      </c>
      <c r="B18" s="5" t="s">
        <v>49</v>
      </c>
      <c r="C18" s="5" t="s">
        <v>50</v>
      </c>
      <c r="D18" s="5"/>
      <c r="E18" s="5" t="s">
        <v>16</v>
      </c>
      <c r="F18" s="12">
        <v>200</v>
      </c>
      <c r="G18" s="8">
        <v>80</v>
      </c>
      <c r="H18" s="8">
        <f t="shared" si="0"/>
        <v>16000</v>
      </c>
      <c r="I18" s="8">
        <v>12</v>
      </c>
      <c r="J18" s="8">
        <f t="shared" si="1"/>
        <v>960</v>
      </c>
      <c r="K18" s="8"/>
      <c r="L18" s="8"/>
    </row>
    <row r="19" ht="20" customHeight="1" spans="1:12">
      <c r="A19" s="4"/>
      <c r="B19" s="5" t="s">
        <v>49</v>
      </c>
      <c r="C19" s="5" t="s">
        <v>51</v>
      </c>
      <c r="D19" s="5"/>
      <c r="E19" s="5"/>
      <c r="F19" s="12"/>
      <c r="G19" s="8">
        <v>108</v>
      </c>
      <c r="H19" s="8"/>
      <c r="I19" s="8"/>
      <c r="J19" s="8">
        <f t="shared" si="1"/>
        <v>0</v>
      </c>
      <c r="K19" s="8"/>
      <c r="L19" s="8"/>
    </row>
    <row r="20" ht="20" customHeight="1" spans="1:12">
      <c r="A20" s="4">
        <v>17</v>
      </c>
      <c r="B20" s="5" t="s">
        <v>52</v>
      </c>
      <c r="C20" s="5" t="s">
        <v>53</v>
      </c>
      <c r="D20" s="5"/>
      <c r="E20" s="5" t="s">
        <v>16</v>
      </c>
      <c r="F20" s="12">
        <v>36</v>
      </c>
      <c r="G20" s="8">
        <v>200</v>
      </c>
      <c r="H20" s="8">
        <f t="shared" ref="H20:H25" si="2">G20*F20</f>
        <v>7200</v>
      </c>
      <c r="I20" s="8">
        <v>24</v>
      </c>
      <c r="J20" s="8">
        <f t="shared" si="1"/>
        <v>4800</v>
      </c>
      <c r="K20" s="8"/>
      <c r="L20" s="8"/>
    </row>
    <row r="21" ht="31" customHeight="1" spans="1:12">
      <c r="A21" s="4">
        <v>18</v>
      </c>
      <c r="B21" s="5" t="s">
        <v>54</v>
      </c>
      <c r="C21" s="5" t="s">
        <v>55</v>
      </c>
      <c r="D21" s="5"/>
      <c r="E21" s="5" t="s">
        <v>56</v>
      </c>
      <c r="F21" s="12">
        <v>1</v>
      </c>
      <c r="G21" s="8">
        <v>0</v>
      </c>
      <c r="H21" s="8">
        <f t="shared" si="2"/>
        <v>0</v>
      </c>
      <c r="I21" s="8"/>
      <c r="J21" s="8">
        <f t="shared" si="1"/>
        <v>0</v>
      </c>
      <c r="K21" s="8"/>
      <c r="L21" s="8"/>
    </row>
    <row r="22" ht="27" customHeight="1" spans="1:12">
      <c r="A22" s="4">
        <v>19</v>
      </c>
      <c r="B22" s="5" t="s">
        <v>57</v>
      </c>
      <c r="C22" s="5" t="s">
        <v>58</v>
      </c>
      <c r="D22" s="5"/>
      <c r="E22" s="5" t="s">
        <v>56</v>
      </c>
      <c r="F22" s="12">
        <v>1</v>
      </c>
      <c r="G22" s="8">
        <v>0</v>
      </c>
      <c r="H22" s="8">
        <f t="shared" si="2"/>
        <v>0</v>
      </c>
      <c r="I22" s="8"/>
      <c r="J22" s="8">
        <f t="shared" si="1"/>
        <v>0</v>
      </c>
      <c r="K22" s="8"/>
      <c r="L22" s="8"/>
    </row>
    <row r="23" ht="29" customHeight="1" spans="1:12">
      <c r="A23" s="4">
        <v>20</v>
      </c>
      <c r="B23" s="5" t="s">
        <v>59</v>
      </c>
      <c r="C23" s="5" t="s">
        <v>60</v>
      </c>
      <c r="D23" s="5"/>
      <c r="E23" s="5" t="s">
        <v>56</v>
      </c>
      <c r="F23" s="12">
        <v>1</v>
      </c>
      <c r="G23" s="8">
        <v>0</v>
      </c>
      <c r="H23" s="8">
        <f t="shared" si="2"/>
        <v>0</v>
      </c>
      <c r="I23" s="8"/>
      <c r="J23" s="8">
        <f t="shared" si="1"/>
        <v>0</v>
      </c>
      <c r="K23" s="8"/>
      <c r="L23" s="8"/>
    </row>
    <row r="24" ht="19" customHeight="1" spans="1:12">
      <c r="A24" s="4">
        <v>21</v>
      </c>
      <c r="B24" s="5" t="s">
        <v>61</v>
      </c>
      <c r="C24" s="5" t="s">
        <v>62</v>
      </c>
      <c r="D24" s="5" t="s">
        <v>63</v>
      </c>
      <c r="E24" s="5" t="s">
        <v>16</v>
      </c>
      <c r="F24" s="12">
        <v>22</v>
      </c>
      <c r="G24" s="8">
        <v>40</v>
      </c>
      <c r="H24" s="8">
        <f t="shared" si="2"/>
        <v>880</v>
      </c>
      <c r="I24" s="8"/>
      <c r="J24" s="8">
        <f t="shared" si="1"/>
        <v>0</v>
      </c>
      <c r="K24" s="8"/>
      <c r="L24" s="8"/>
    </row>
    <row r="25" ht="20" customHeight="1" spans="1:12">
      <c r="A25" s="4">
        <v>22</v>
      </c>
      <c r="B25" s="5" t="s">
        <v>64</v>
      </c>
      <c r="C25" s="5" t="s">
        <v>65</v>
      </c>
      <c r="D25" s="5"/>
      <c r="E25" s="5" t="s">
        <v>66</v>
      </c>
      <c r="F25" s="12">
        <v>1</v>
      </c>
      <c r="G25" s="8">
        <v>2500</v>
      </c>
      <c r="H25" s="8">
        <f t="shared" si="2"/>
        <v>2500</v>
      </c>
      <c r="I25" s="8"/>
      <c r="J25" s="8">
        <f t="shared" si="1"/>
        <v>0</v>
      </c>
      <c r="K25" s="8"/>
      <c r="L25" s="8"/>
    </row>
    <row r="26" ht="19" customHeight="1" spans="1:12">
      <c r="A26" s="1"/>
      <c r="B26" s="1"/>
      <c r="C26" s="1"/>
      <c r="D26" s="1"/>
      <c r="E26" s="1"/>
      <c r="F26" s="1"/>
      <c r="G26" s="1"/>
      <c r="H26" s="13">
        <f>SUM(H3:H25)</f>
        <v>175960</v>
      </c>
      <c r="I26" s="13"/>
      <c r="J26" s="17">
        <f>SUM(J3:J25)</f>
        <v>93004</v>
      </c>
      <c r="K26" s="1"/>
      <c r="L26" s="1"/>
    </row>
    <row r="27" ht="15" spans="1:12">
      <c r="A27" s="14" t="s">
        <v>67</v>
      </c>
      <c r="B27" s="15"/>
      <c r="C27" s="15"/>
      <c r="D27" s="15"/>
      <c r="E27" s="15"/>
      <c r="F27" s="15"/>
      <c r="G27" s="15"/>
      <c r="H27" s="15"/>
      <c r="I27" s="18"/>
      <c r="J27" s="19">
        <f>J26*0.8</f>
        <v>74403.2</v>
      </c>
      <c r="K27" s="19"/>
      <c r="L27" s="19"/>
    </row>
    <row r="28" ht="15" spans="1:12">
      <c r="A28" s="14" t="s">
        <v>68</v>
      </c>
      <c r="B28" s="15"/>
      <c r="C28" s="15"/>
      <c r="D28" s="15"/>
      <c r="E28" s="15"/>
      <c r="F28" s="15"/>
      <c r="G28" s="15"/>
      <c r="H28" s="15"/>
      <c r="I28" s="18"/>
      <c r="J28" s="19">
        <v>20000</v>
      </c>
      <c r="K28" s="19"/>
      <c r="L28" s="19"/>
    </row>
    <row r="29" ht="15" spans="1:12">
      <c r="A29" s="14" t="s">
        <v>69</v>
      </c>
      <c r="B29" s="15"/>
      <c r="C29" s="15"/>
      <c r="D29" s="15"/>
      <c r="E29" s="15"/>
      <c r="F29" s="15"/>
      <c r="G29" s="15"/>
      <c r="H29" s="15"/>
      <c r="I29" s="18"/>
      <c r="J29" s="19">
        <v>1650</v>
      </c>
      <c r="K29" s="19"/>
      <c r="L29" s="19"/>
    </row>
    <row r="30" ht="15" spans="1:12">
      <c r="A30" s="14" t="s">
        <v>70</v>
      </c>
      <c r="B30" s="15"/>
      <c r="C30" s="15"/>
      <c r="D30" s="15"/>
      <c r="E30" s="15"/>
      <c r="F30" s="15"/>
      <c r="G30" s="15"/>
      <c r="H30" s="15"/>
      <c r="I30" s="18"/>
      <c r="J30" s="20">
        <f>J27-J28-J29</f>
        <v>52753.2</v>
      </c>
      <c r="K30" s="19"/>
      <c r="L30" s="19"/>
    </row>
    <row r="31" spans="10:10">
      <c r="J31" s="21"/>
    </row>
  </sheetData>
  <mergeCells count="4">
    <mergeCell ref="A27:I27"/>
    <mergeCell ref="A28:I28"/>
    <mergeCell ref="A29:I29"/>
    <mergeCell ref="A30:I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2022-05-12T02:13:00Z</dcterms:created>
  <dcterms:modified xsi:type="dcterms:W3CDTF">2023-03-06T11:28:04Z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A58394B60C534358B2C03723ECB5611F</vt:lpwstr>
  </property>
  <property fmtid="{D5CDD505-2E9C-101B-9397-08002B2CF9AE}" pid="3" name="KSOProductBuildVer">
    <vt:lpwstr>2052-11.1.0.13703</vt:lpwstr>
  </property>
</Properties>
</file>