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<sst xmlns="http://schemas.openxmlformats.org/spreadsheetml/2006/main" count="83" uniqueCount="58">
  <si>
    <t>抚州车灯工厂项目清单</t>
  </si>
  <si>
    <t>编号</t>
  </si>
  <si>
    <t>名称</t>
  </si>
  <si>
    <t>品牌</t>
  </si>
  <si>
    <t>型号</t>
  </si>
  <si>
    <t>单位</t>
  </si>
  <si>
    <t>数量</t>
  </si>
  <si>
    <t>施工单价</t>
  </si>
  <si>
    <t>施工金额</t>
  </si>
  <si>
    <t>进度工程数量</t>
  </si>
  <si>
    <t>结算金额</t>
  </si>
  <si>
    <t>验收工程数量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</si>
  <si>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</si>
  <si>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</si>
  <si>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</si>
  <si>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</si>
  <si>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</si>
  <si>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</si>
  <si>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</si>
  <si>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</si>
  <si>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</si>
  <si>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</si>
  <si>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</si>
  <si>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</si>
  <si>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</si>
  <si>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</si>
  <si>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</si>
  <si>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</si>
  <si>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六类_配线架_24口_1U</t>
  </si>
  <si>
    <t>光纤接续单元盒</t>
  </si>
  <si>
    <t>日海</t>
  </si>
  <si>
    <t>3U 带 4 个熔接盘_48 口</t>
  </si>
  <si>
    <t>2U 带 2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</si>
  <si>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</si>
  <si>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</si>
  <si>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</si>
  <si>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</si>
  <si>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</si>
  <si>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</si>
  <si>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</si>
  <si>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</si>
  <si>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</si>
  <si>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</si>
  <si>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</si>
  <si>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</si>
  <si>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</si>
  <si>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</si>
  <si>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</si>
  <si>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</si>
  <si>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人工</t>
  </si>
  <si>
    <t>芯</t>
  </si>
  <si>
    <t>人工费用-从配线间到用户桌面的布线（办公区）</t>
  </si>
  <si>
    <t>人工费用-从配线间到用户桌面的布线（非办公区）</t>
  </si>
  <si>
    <t>AP安装</t>
  </si>
  <si>
    <t>施工费用</t>
  </si>
  <si>
    <t>已付金额：</t>
  </si>
  <si>
    <t>本次付款：</t>
  </si>
  <si>
    <t>按已完工施工费用80%结算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</si>
</sst>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T12" sqref="T12"/>
    </sheetView>
  </sheetViews>
  <sheetFormatPr defaultColWidth="9" defaultRowHeight="13.5"/>
  <cols>
    <col min="1" max="1" width="3.875" style="1" customWidth="1"/>
    <col min="2" max="2" width="13.875" style="1" customWidth="1"/>
    <col min="3" max="3" width="9" style="1"/>
    <col min="4" max="4" width="24.875" style="1" customWidth="1"/>
    <col min="5" max="5" width="5.5" style="1" customWidth="1"/>
    <col min="6" max="6" width="9" style="1"/>
    <col min="7" max="8" width="7.625" style="1" customWidth="1"/>
    <col min="9" max="9" width="8.5" style="1" customWidth="1"/>
    <col min="10" max="10" width="8.125" style="1" customWidth="1"/>
    <col min="11" max="11" width="9" style="1" customWidth="1"/>
    <col min="12" max="12" width="8.875" style="1" customWidth="1"/>
    <col min="13" max="13" width="12.625" style="1" customWidth="1"/>
    <col min="14" max="16384" width="9" style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 t="s">
        <v>10</v>
      </c>
      <c r="K2" s="13" t="s">
        <v>11</v>
      </c>
      <c r="L2" s="14" t="s">
        <v>10</v>
      </c>
      <c r="M2" s="15" t="s">
        <v>12</v>
      </c>
      <c r="N2" s="15" t="s">
        <v>13</v>
      </c>
    </row>
    <row r="3" s="1" customFormat="1" ht="23" customHeight="1" spans="1:14">
      <c r="A3" s="4">
        <v>1</v>
      </c>
      <c r="B3" s="5" t="s">
        <v>14</v>
      </c>
      <c r="C3" s="5" t="s">
        <v>15</v>
      </c>
      <c r="D3" s="6" t="s">
        <v>16</v>
      </c>
      <c r="E3" s="5" t="s">
        <v>17</v>
      </c>
      <c r="F3" s="5">
        <v>100</v>
      </c>
      <c r="G3" s="7">
        <v>0</v>
      </c>
      <c r="H3" s="8">
        <f t="shared" ref="H3:H19" si="0">G3*F3</f>
        <v>0</v>
      </c>
      <c r="I3" s="16">
        <v>100</v>
      </c>
      <c r="J3" s="15">
        <f t="shared" ref="J3:J19" si="1">I3*G3</f>
        <v>0</v>
      </c>
      <c r="K3" s="15"/>
      <c r="L3" s="15">
        <f t="shared" ref="L3:L19" si="2">K3*G3</f>
        <v>0</v>
      </c>
      <c r="M3" s="15"/>
      <c r="N3" s="15">
        <f t="shared" ref="N3:N19" si="3">J3+L3</f>
        <v>0</v>
      </c>
    </row>
    <row r="4" s="1" customFormat="1" ht="23" customHeight="1" spans="1:14">
      <c r="A4" s="4">
        <v>2</v>
      </c>
      <c r="B4" s="5" t="s">
        <v>18</v>
      </c>
      <c r="C4" s="5" t="s">
        <v>15</v>
      </c>
      <c r="D4" s="6" t="s">
        <v>19</v>
      </c>
      <c r="E4" s="5" t="s">
        <v>17</v>
      </c>
      <c r="F4" s="5">
        <v>200</v>
      </c>
      <c r="G4" s="7">
        <v>3</v>
      </c>
      <c r="H4" s="8">
        <f t="shared" si="0"/>
        <v>600</v>
      </c>
      <c r="I4" s="16">
        <v>200</v>
      </c>
      <c r="J4" s="15">
        <f t="shared" si="1"/>
        <v>600</v>
      </c>
      <c r="K4" s="15"/>
      <c r="L4" s="15">
        <f t="shared" si="2"/>
        <v>0</v>
      </c>
      <c r="M4" s="15"/>
      <c r="N4" s="15">
        <f t="shared" si="3"/>
        <v>600</v>
      </c>
    </row>
    <row r="5" s="1" customFormat="1" ht="23" customHeight="1" spans="1:14">
      <c r="A5" s="4">
        <v>3</v>
      </c>
      <c r="B5" s="5" t="s">
        <v>20</v>
      </c>
      <c r="C5" s="5" t="s">
        <v>15</v>
      </c>
      <c r="D5" s="6" t="s">
        <v>21</v>
      </c>
      <c r="E5" s="5" t="s">
        <v>17</v>
      </c>
      <c r="F5" s="5">
        <v>1400</v>
      </c>
      <c r="G5" s="7">
        <v>0</v>
      </c>
      <c r="H5" s="8">
        <f t="shared" si="0"/>
        <v>0</v>
      </c>
      <c r="I5" s="16">
        <v>1400</v>
      </c>
      <c r="J5" s="15">
        <f t="shared" si="1"/>
        <v>0</v>
      </c>
      <c r="K5" s="15"/>
      <c r="L5" s="15">
        <f t="shared" si="2"/>
        <v>0</v>
      </c>
      <c r="M5" s="15"/>
      <c r="N5" s="15">
        <f t="shared" si="3"/>
        <v>0</v>
      </c>
    </row>
    <row r="6" s="1" customFormat="1" ht="23" customHeight="1" spans="1:14">
      <c r="A6" s="4">
        <v>4</v>
      </c>
      <c r="B6" s="5" t="s">
        <v>22</v>
      </c>
      <c r="C6" s="5" t="s">
        <v>15</v>
      </c>
      <c r="D6" s="6" t="s">
        <v>23</v>
      </c>
      <c r="E6" s="5" t="s">
        <v>24</v>
      </c>
      <c r="F6" s="5">
        <v>100</v>
      </c>
      <c r="G6" s="7">
        <v>0</v>
      </c>
      <c r="H6" s="8">
        <f t="shared" si="0"/>
        <v>0</v>
      </c>
      <c r="I6" s="16">
        <v>70</v>
      </c>
      <c r="J6" s="15">
        <f t="shared" si="1"/>
        <v>0</v>
      </c>
      <c r="K6" s="15"/>
      <c r="L6" s="15">
        <f t="shared" si="2"/>
        <v>0</v>
      </c>
      <c r="M6" s="15"/>
      <c r="N6" s="15">
        <f t="shared" si="3"/>
        <v>0</v>
      </c>
    </row>
    <row r="7" s="1" customFormat="1" ht="23" customHeight="1" spans="1:14">
      <c r="A7" s="4">
        <v>5</v>
      </c>
      <c r="B7" s="5" t="s">
        <v>25</v>
      </c>
      <c r="C7" s="5" t="s">
        <v>15</v>
      </c>
      <c r="D7" s="6" t="s">
        <v>26</v>
      </c>
      <c r="E7" s="5" t="s">
        <v>17</v>
      </c>
      <c r="F7" s="5">
        <v>20</v>
      </c>
      <c r="G7" s="7">
        <v>0</v>
      </c>
      <c r="H7" s="8">
        <f t="shared" si="0"/>
        <v>0</v>
      </c>
      <c r="I7" s="16">
        <v>19</v>
      </c>
      <c r="J7" s="15">
        <f t="shared" si="1"/>
        <v>0</v>
      </c>
      <c r="K7" s="15"/>
      <c r="L7" s="15">
        <f t="shared" si="2"/>
        <v>0</v>
      </c>
      <c r="M7" s="15"/>
      <c r="N7" s="15">
        <f t="shared" si="3"/>
        <v>0</v>
      </c>
    </row>
    <row r="8" s="1" customFormat="1" ht="23" customHeight="1" spans="1:14">
      <c r="A8" s="4">
        <v>6</v>
      </c>
      <c r="B8" s="5" t="s">
        <v>27</v>
      </c>
      <c r="C8" s="5" t="s">
        <v>15</v>
      </c>
      <c r="D8" s="6" t="s">
        <v>28</v>
      </c>
      <c r="E8" s="5" t="s">
        <v>17</v>
      </c>
      <c r="F8" s="5">
        <v>10</v>
      </c>
      <c r="G8" s="7">
        <v>0</v>
      </c>
      <c r="H8" s="8">
        <f t="shared" si="0"/>
        <v>0</v>
      </c>
      <c r="I8" s="16">
        <v>10</v>
      </c>
      <c r="J8" s="15">
        <f t="shared" si="1"/>
        <v>0</v>
      </c>
      <c r="K8" s="15"/>
      <c r="L8" s="15">
        <f t="shared" si="2"/>
        <v>0</v>
      </c>
      <c r="M8" s="15"/>
      <c r="N8" s="15">
        <f t="shared" si="3"/>
        <v>0</v>
      </c>
    </row>
    <row r="9" s="1" customFormat="1" ht="23" customHeight="1" spans="1:14">
      <c r="A9" s="4">
        <v>7</v>
      </c>
      <c r="B9" s="5" t="s">
        <v>29</v>
      </c>
      <c r="C9" s="5" t="s">
        <v>30</v>
      </c>
      <c r="D9" s="6" t="s">
        <v>31</v>
      </c>
      <c r="E9" s="5" t="s">
        <v>17</v>
      </c>
      <c r="F9" s="5">
        <v>3</v>
      </c>
      <c r="G9" s="7">
        <v>0</v>
      </c>
      <c r="H9" s="8">
        <f t="shared" si="0"/>
        <v>0</v>
      </c>
      <c r="I9" s="16">
        <v>3</v>
      </c>
      <c r="J9" s="15">
        <f t="shared" si="1"/>
        <v>0</v>
      </c>
      <c r="K9" s="15"/>
      <c r="L9" s="15">
        <f t="shared" si="2"/>
        <v>0</v>
      </c>
      <c r="M9" s="15"/>
      <c r="N9" s="15">
        <f t="shared" si="3"/>
        <v>0</v>
      </c>
    </row>
    <row r="10" s="1" customFormat="1" ht="23" customHeight="1" spans="1:14">
      <c r="A10" s="4">
        <v>8</v>
      </c>
      <c r="B10" s="9" t="s">
        <v>29</v>
      </c>
      <c r="C10" s="9" t="s">
        <v>30</v>
      </c>
      <c r="D10" s="10" t="s">
        <v>32</v>
      </c>
      <c r="E10" s="9" t="s">
        <v>17</v>
      </c>
      <c r="F10" s="9">
        <v>7</v>
      </c>
      <c r="G10" s="7">
        <v>0</v>
      </c>
      <c r="H10" s="8">
        <f t="shared" si="0"/>
        <v>0</v>
      </c>
      <c r="I10" s="16">
        <v>7</v>
      </c>
      <c r="J10" s="15">
        <f t="shared" si="1"/>
        <v>0</v>
      </c>
      <c r="K10" s="15"/>
      <c r="L10" s="15">
        <f t="shared" si="2"/>
        <v>0</v>
      </c>
      <c r="M10" s="15"/>
      <c r="N10" s="15">
        <f t="shared" si="3"/>
        <v>0</v>
      </c>
    </row>
    <row r="11" s="1" customFormat="1" ht="23" customHeight="1" spans="1:14">
      <c r="A11" s="4">
        <v>9</v>
      </c>
      <c r="B11" s="5" t="s">
        <v>33</v>
      </c>
      <c r="C11" s="5" t="s">
        <v>34</v>
      </c>
      <c r="D11" s="6" t="s">
        <v>35</v>
      </c>
      <c r="E11" s="5" t="s">
        <v>17</v>
      </c>
      <c r="F11" s="5">
        <v>2</v>
      </c>
      <c r="G11" s="7">
        <v>100</v>
      </c>
      <c r="H11" s="8">
        <f t="shared" si="0"/>
        <v>200</v>
      </c>
      <c r="I11" s="16">
        <v>2</v>
      </c>
      <c r="J11" s="15">
        <f t="shared" si="1"/>
        <v>200</v>
      </c>
      <c r="K11" s="15"/>
      <c r="L11" s="15">
        <f t="shared" si="2"/>
        <v>0</v>
      </c>
      <c r="M11" s="15"/>
      <c r="N11" s="15">
        <f t="shared" si="3"/>
        <v>200</v>
      </c>
    </row>
    <row r="12" s="1" customFormat="1" ht="23" customHeight="1" spans="1:14">
      <c r="A12" s="4">
        <v>10</v>
      </c>
      <c r="B12" s="5" t="s">
        <v>33</v>
      </c>
      <c r="C12" s="5" t="s">
        <v>34</v>
      </c>
      <c r="D12" s="6" t="s">
        <v>36</v>
      </c>
      <c r="E12" s="5" t="s">
        <v>37</v>
      </c>
      <c r="F12" s="5">
        <v>7</v>
      </c>
      <c r="G12" s="7">
        <v>100</v>
      </c>
      <c r="H12" s="8">
        <f t="shared" si="0"/>
        <v>700</v>
      </c>
      <c r="I12" s="16">
        <v>7</v>
      </c>
      <c r="J12" s="15">
        <f t="shared" si="1"/>
        <v>700</v>
      </c>
      <c r="K12" s="15"/>
      <c r="L12" s="15">
        <f t="shared" si="2"/>
        <v>0</v>
      </c>
      <c r="M12" s="15"/>
      <c r="N12" s="15">
        <f t="shared" si="3"/>
        <v>700</v>
      </c>
    </row>
    <row r="13" s="1" customFormat="1" ht="23" customHeight="1" spans="1:14">
      <c r="A13" s="4">
        <v>11</v>
      </c>
      <c r="B13" s="5" t="s">
        <v>38</v>
      </c>
      <c r="C13" s="5" t="s">
        <v>39</v>
      </c>
      <c r="D13" s="6" t="s">
        <v>40</v>
      </c>
      <c r="E13" s="5" t="s">
        <v>41</v>
      </c>
      <c r="F13" s="5">
        <v>6000</v>
      </c>
      <c r="G13" s="7">
        <v>2</v>
      </c>
      <c r="H13" s="8">
        <f t="shared" si="0"/>
        <v>12000</v>
      </c>
      <c r="I13" s="16">
        <v>6000</v>
      </c>
      <c r="J13" s="15">
        <f t="shared" si="1"/>
        <v>12000</v>
      </c>
      <c r="K13" s="15"/>
      <c r="L13" s="15">
        <f t="shared" si="2"/>
        <v>0</v>
      </c>
      <c r="M13" s="15"/>
      <c r="N13" s="15">
        <f t="shared" si="3"/>
        <v>12000</v>
      </c>
    </row>
    <row r="14" s="1" customFormat="1" ht="23" customHeight="1" spans="1:14">
      <c r="A14" s="4">
        <v>12</v>
      </c>
      <c r="B14" s="5" t="s">
        <v>42</v>
      </c>
      <c r="C14" s="5" t="s">
        <v>43</v>
      </c>
      <c r="D14" s="6" t="s">
        <v>44</v>
      </c>
      <c r="E14" s="5" t="s">
        <v>41</v>
      </c>
      <c r="F14" s="5">
        <v>1500</v>
      </c>
      <c r="G14" s="11">
        <v>30</v>
      </c>
      <c r="H14" s="8">
        <f t="shared" si="0"/>
        <v>45000</v>
      </c>
      <c r="I14" s="16">
        <v>1500</v>
      </c>
      <c r="J14" s="15">
        <f t="shared" si="1"/>
        <v>45000</v>
      </c>
      <c r="K14" s="15"/>
      <c r="L14" s="15">
        <f t="shared" si="2"/>
        <v>0</v>
      </c>
      <c r="M14" s="15"/>
      <c r="N14" s="15">
        <f t="shared" si="3"/>
        <v>45000</v>
      </c>
    </row>
    <row r="15" s="1" customFormat="1" ht="23" customHeight="1" spans="1:14">
      <c r="A15" s="4">
        <v>13</v>
      </c>
      <c r="B15" s="5" t="s">
        <v>45</v>
      </c>
      <c r="C15" s="5" t="s">
        <v>46</v>
      </c>
      <c r="D15" s="6" t="s">
        <v>47</v>
      </c>
      <c r="E15" s="5" t="s">
        <v>41</v>
      </c>
      <c r="F15" s="5">
        <v>600</v>
      </c>
      <c r="G15" s="7">
        <v>2</v>
      </c>
      <c r="H15" s="8">
        <f t="shared" si="0"/>
        <v>1200</v>
      </c>
      <c r="I15" s="16">
        <v>600</v>
      </c>
      <c r="J15" s="15">
        <f t="shared" si="1"/>
        <v>1200</v>
      </c>
      <c r="K15" s="15"/>
      <c r="L15" s="15">
        <f t="shared" si="2"/>
        <v>0</v>
      </c>
      <c r="M15" s="15"/>
      <c r="N15" s="15">
        <f t="shared" si="3"/>
        <v>1200</v>
      </c>
    </row>
    <row r="16" s="1" customFormat="1" ht="23" customHeight="1" spans="1:14">
      <c r="A16" s="4">
        <v>14</v>
      </c>
      <c r="B16" s="5" t="s">
        <v>48</v>
      </c>
      <c r="C16" s="5" t="s">
        <v>49</v>
      </c>
      <c r="D16" s="12"/>
      <c r="E16" s="5" t="s">
        <v>50</v>
      </c>
      <c r="F16" s="5">
        <v>192</v>
      </c>
      <c r="G16" s="8">
        <v>8</v>
      </c>
      <c r="H16" s="8">
        <f t="shared" si="0"/>
        <v>1536</v>
      </c>
      <c r="I16" s="16">
        <v>216</v>
      </c>
      <c r="J16" s="15">
        <f t="shared" si="1"/>
        <v>1728</v>
      </c>
      <c r="K16" s="15"/>
      <c r="L16" s="15">
        <f t="shared" si="2"/>
        <v>0</v>
      </c>
      <c r="M16" s="15"/>
      <c r="N16" s="15">
        <f t="shared" si="3"/>
        <v>1728</v>
      </c>
    </row>
    <row r="17" s="1" customFormat="1" ht="38" customHeight="1" spans="1:14">
      <c r="A17" s="4">
        <v>15</v>
      </c>
      <c r="B17" s="5" t="s">
        <v>51</v>
      </c>
      <c r="C17" s="5" t="s">
        <v>49</v>
      </c>
      <c r="D17" s="12"/>
      <c r="E17" s="5" t="s">
        <v>17</v>
      </c>
      <c r="F17" s="5">
        <v>450</v>
      </c>
      <c r="G17" s="7">
        <v>80</v>
      </c>
      <c r="H17" s="8">
        <f t="shared" si="0"/>
        <v>36000</v>
      </c>
      <c r="I17" s="16">
        <f>126-22</f>
        <v>104</v>
      </c>
      <c r="J17" s="15">
        <f t="shared" si="1"/>
        <v>8320</v>
      </c>
      <c r="K17" s="15"/>
      <c r="L17" s="15">
        <f t="shared" si="2"/>
        <v>0</v>
      </c>
      <c r="M17" s="15"/>
      <c r="N17" s="15">
        <f t="shared" si="3"/>
        <v>8320</v>
      </c>
    </row>
    <row r="18" s="1" customFormat="1" ht="38" customHeight="1" spans="1:14">
      <c r="A18" s="4">
        <v>16</v>
      </c>
      <c r="B18" s="5" t="s">
        <v>52</v>
      </c>
      <c r="C18" s="5" t="s">
        <v>49</v>
      </c>
      <c r="D18" s="12"/>
      <c r="E18" s="5" t="s">
        <v>17</v>
      </c>
      <c r="F18" s="5">
        <v>0</v>
      </c>
      <c r="G18" s="7">
        <v>108</v>
      </c>
      <c r="H18" s="8">
        <f t="shared" si="0"/>
        <v>0</v>
      </c>
      <c r="I18" s="16">
        <f>178-43</f>
        <v>135</v>
      </c>
      <c r="J18" s="15">
        <f t="shared" si="1"/>
        <v>14580</v>
      </c>
      <c r="K18" s="15"/>
      <c r="L18" s="15">
        <f t="shared" si="2"/>
        <v>0</v>
      </c>
      <c r="M18" s="15"/>
      <c r="N18" s="15">
        <f t="shared" si="3"/>
        <v>14580</v>
      </c>
    </row>
    <row r="19" s="1" customFormat="1" ht="23" customHeight="1" spans="1:14">
      <c r="A19" s="4">
        <v>17</v>
      </c>
      <c r="B19" s="5" t="s">
        <v>53</v>
      </c>
      <c r="C19" s="5" t="s">
        <v>49</v>
      </c>
      <c r="D19" s="12"/>
      <c r="E19" s="5" t="s">
        <v>17</v>
      </c>
      <c r="F19" s="5">
        <v>63</v>
      </c>
      <c r="G19" s="8">
        <v>200</v>
      </c>
      <c r="H19" s="8">
        <f t="shared" si="0"/>
        <v>12600</v>
      </c>
      <c r="I19" s="16">
        <v>63</v>
      </c>
      <c r="J19" s="15">
        <f t="shared" si="1"/>
        <v>12600</v>
      </c>
      <c r="K19" s="15"/>
      <c r="L19" s="15">
        <f t="shared" si="2"/>
        <v>0</v>
      </c>
      <c r="M19" s="15"/>
      <c r="N19" s="15">
        <f t="shared" si="3"/>
        <v>12600</v>
      </c>
    </row>
    <row r="20" ht="26" customHeight="1" spans="8:10">
      <c r="H20" s="1">
        <f>SUM(H3:H19)</f>
        <v>109836</v>
      </c>
      <c r="J20" s="1">
        <f>SUM(J3:J19)</f>
        <v>96928</v>
      </c>
    </row>
    <row r="22" spans="12:13">
      <c r="L22" s="1" t="s">
        <v>54</v>
      </c>
      <c r="M22" s="1">
        <f>J20</f>
        <v>96928</v>
      </c>
    </row>
    <row r="23" ht="20" customHeight="1" spans="12:13">
      <c r="L23" s="1" t="s">
        <v>55</v>
      </c>
      <c r="M23" s="1">
        <v>0</v>
      </c>
    </row>
    <row r="24" ht="24" customHeight="1" spans="12:14">
      <c r="L24" s="1" t="s">
        <v>56</v>
      </c>
      <c r="M24" s="1">
        <f>(M22-M23)*0.8</f>
        <v>77542.4</v>
      </c>
      <c r="N24" s="17" t="s">
        <v>57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2023-01-16T08:31:00Z</dcterms:created>
  <dcterms:modified xsi:type="dcterms:W3CDTF">2023-02-01T09:38:19Z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A5D799148767473A876874B0D05F9685</vt:lpwstr>
  </property>
  <property fmtid="{D5CDD505-2E9C-101B-9397-08002B2CF9AE}" pid="3" name="KSOProductBuildVer">
    <vt:lpwstr>2052-11.1.0.13703</vt:lpwstr>
  </property>
</Properties>
</file>