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4700米按2.5结算</t>
        </r>
      </text>
    </comment>
    <comment ref="I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这个是100*100*2.0国标6M</t>
        </r>
      </text>
    </comment>
  </commentList>
</comments>
</file>

<file path=xl/sharedStrings.xml><?xml version="1.0" encoding="utf-8"?>
<sst xmlns="http://schemas.openxmlformats.org/spreadsheetml/2006/main" count="135" uniqueCount="93">
  <si>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</si>
  <si>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</si>
  <si>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</si>
  <si>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</si>
  <si>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</si>
  <si>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</si>
  <si>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</si>
  <si>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</si>
  <si>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</si>
  <si>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</si>
  <si>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验收工程数量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</si>
  <si>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</si>
  <si>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</si>
  <si>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</si>
  <si>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</si>
  <si>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</si>
  <si>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</si>
  <si>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</si>
  <si>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</si>
  <si>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</si>
  <si>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</si>
  <si>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谢师傅提供工程量</t>
  </si>
  <si>
    <t>零部件</t>
  </si>
  <si>
    <t>网线</t>
  </si>
  <si>
    <t>网线_超六类_非屏蔽 UTP_305m</t>
  </si>
  <si>
    <t>箱</t>
  </si>
  <si>
    <t>工作名称</t>
  </si>
  <si>
    <t>项目总计数量</t>
  </si>
  <si>
    <t>单价</t>
  </si>
  <si>
    <t>合计</t>
  </si>
  <si>
    <t>理线架</t>
  </si>
  <si>
    <t>六类金属理线架_1U</t>
  </si>
  <si>
    <t>桥架安装</t>
  </si>
  <si>
    <t>配线架</t>
  </si>
  <si>
    <t>六类24口配线架_1U</t>
  </si>
  <si>
    <t>生产AP安装</t>
  </si>
  <si>
    <t>光纤接续单元盒</t>
  </si>
  <si>
    <t>日海</t>
  </si>
  <si>
    <t>3U 带 4 个熔接盘_48 口</t>
  </si>
  <si>
    <t>办公AP安装</t>
  </si>
  <si>
    <t>2U 带 1 个熔接盘_24 口</t>
  </si>
  <si>
    <t>生产
网络布线</t>
  </si>
  <si>
    <t>网络机柜</t>
  </si>
  <si>
    <t>图腾</t>
  </si>
  <si>
    <t>2.2M</t>
  </si>
  <si>
    <t>办公
网络布线</t>
  </si>
  <si>
    <t>12U 壁挂式</t>
  </si>
  <si>
    <t>台</t>
  </si>
  <si>
    <t>配线架模块</t>
  </si>
  <si>
    <t>光纤</t>
  </si>
  <si>
    <t>烽火</t>
  </si>
  <si>
    <t>12 芯室外层绞式轻铠单模光缆</t>
  </si>
  <si>
    <t>米</t>
  </si>
  <si>
    <t>面板模块</t>
  </si>
  <si>
    <t>桥架</t>
  </si>
  <si>
    <t>亚明</t>
  </si>
  <si>
    <t>100*100*1.2国际桥架 2M</t>
  </si>
  <si>
    <t>网络跳线
制作</t>
  </si>
  <si>
    <t>100*100*2.0国标   6M</t>
  </si>
  <si>
    <t>交换机
安装</t>
  </si>
  <si>
    <t>PVC线管</t>
  </si>
  <si>
    <t>联塑</t>
  </si>
  <si>
    <t>25规格线管</t>
  </si>
  <si>
    <t>机柜安装</t>
  </si>
  <si>
    <t>光纤熔接</t>
  </si>
  <si>
    <t>人工</t>
  </si>
  <si>
    <t>芯</t>
  </si>
  <si>
    <t>光纤室内布线</t>
  </si>
  <si>
    <t>人工费用</t>
  </si>
  <si>
    <t>从配线间到用户桌面的布线（办公室）</t>
  </si>
  <si>
    <t>光纤室外布线</t>
  </si>
  <si>
    <t>从配线间到用户桌面的布线（工厂区）</t>
  </si>
  <si>
    <t>AP安装人工</t>
  </si>
  <si>
    <t>线管</t>
  </si>
  <si>
    <t>凿槽及修复</t>
  </si>
  <si>
    <t>现场定制</t>
  </si>
  <si>
    <t>1、凿槽、刨沟(混凝土结构)（宽70*深70mm以内）；2、沟槽修补 尺寸(宽70*深70mm)(限10米以内)</t>
  </si>
  <si>
    <t>批</t>
  </si>
  <si>
    <t>机柜PDU安装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</si>
  <si>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</si>
  <si>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</si>
  <si>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</si>
  <si>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</si>
  <si>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补</t>
  </si>
  <si>
    <t>机柜PDU</t>
  </si>
  <si>
    <t>威腾源</t>
  </si>
  <si>
    <t>1U 6位及以上10A带工业航空接头</t>
  </si>
  <si>
    <t>根</t>
  </si>
  <si>
    <t>实付163390元</t>
  </si>
  <si>
    <t>验收金额</t>
  </si>
  <si>
    <t>已付金额</t>
  </si>
  <si>
    <t>扣质保</t>
  </si>
  <si>
    <t>本次付款金额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</si>
</sst>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NumberFormat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Q26" sqref="Q26"/>
    </sheetView>
  </sheetViews>
  <sheetFormatPr defaultColWidth="9" defaultRowHeight="13.5"/>
  <cols>
    <col min="1" max="1" width="3.875" customWidth="1"/>
    <col min="2" max="2" width="13.625" customWidth="1"/>
    <col min="3" max="3" width="7.125" customWidth="1"/>
    <col min="4" max="4" width="41" customWidth="1"/>
    <col min="5" max="5" width="3.875" customWidth="1"/>
    <col min="6" max="6" width="6.125" customWidth="1"/>
    <col min="7" max="8" width="7.625" customWidth="1"/>
    <col min="9" max="9" width="8" customWidth="1"/>
    <col min="11" max="11" width="13.375" customWidth="1"/>
    <col min="13" max="13" width="12.875" customWidth="1"/>
    <col min="14" max="14" width="8.875" customWidth="1"/>
    <col min="15" max="15" width="5.375" customWidth="1"/>
    <col min="16" max="16" width="17.125" customWidth="1"/>
    <col min="17" max="17" width="12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4" t="s">
        <v>8</v>
      </c>
      <c r="J1" s="14" t="s">
        <v>9</v>
      </c>
      <c r="K1" s="14" t="s">
        <v>10</v>
      </c>
      <c r="L1" s="14" t="s">
        <v>9</v>
      </c>
      <c r="M1" s="14" t="s">
        <v>11</v>
      </c>
      <c r="N1" s="14" t="s">
        <v>12</v>
      </c>
    </row>
    <row r="2" ht="22" customHeight="1" spans="1:14">
      <c r="A2" s="3">
        <v>1</v>
      </c>
      <c r="B2" s="4" t="s">
        <v>13</v>
      </c>
      <c r="C2" s="4" t="s">
        <v>14</v>
      </c>
      <c r="D2" s="5" t="s">
        <v>15</v>
      </c>
      <c r="E2" s="4" t="s">
        <v>16</v>
      </c>
      <c r="F2" s="4">
        <v>260</v>
      </c>
      <c r="G2" s="6">
        <v>0</v>
      </c>
      <c r="H2" s="6">
        <f>G2*F2</f>
        <v>0</v>
      </c>
      <c r="I2" s="15"/>
      <c r="J2" s="6">
        <f>G2*I2</f>
        <v>0</v>
      </c>
      <c r="K2" s="6">
        <v>260</v>
      </c>
      <c r="L2" s="6">
        <f>G2*K2</f>
        <v>0</v>
      </c>
      <c r="M2" s="6"/>
      <c r="N2" s="6"/>
    </row>
    <row r="3" ht="22" customHeight="1" spans="1:14">
      <c r="A3" s="3">
        <v>2</v>
      </c>
      <c r="B3" s="4" t="s">
        <v>17</v>
      </c>
      <c r="C3" s="4" t="s">
        <v>14</v>
      </c>
      <c r="D3" s="5" t="s">
        <v>18</v>
      </c>
      <c r="E3" s="4" t="s">
        <v>16</v>
      </c>
      <c r="F3" s="4">
        <v>560</v>
      </c>
      <c r="G3" s="6">
        <v>3</v>
      </c>
      <c r="H3" s="6">
        <f t="shared" ref="H3:H23" si="0">G3*F3</f>
        <v>1680</v>
      </c>
      <c r="I3" s="15">
        <v>718</v>
      </c>
      <c r="J3" s="6">
        <f t="shared" ref="J3:J26" si="1">G3*I3</f>
        <v>2154</v>
      </c>
      <c r="K3" s="6">
        <v>660</v>
      </c>
      <c r="L3" s="6">
        <f t="shared" ref="L3:L26" si="2">G3*K3</f>
        <v>1980</v>
      </c>
      <c r="M3" s="6"/>
      <c r="N3" s="6"/>
    </row>
    <row r="4" ht="22" customHeight="1" spans="1:17">
      <c r="A4" s="3">
        <v>3</v>
      </c>
      <c r="B4" s="4" t="s">
        <v>19</v>
      </c>
      <c r="C4" s="4" t="s">
        <v>14</v>
      </c>
      <c r="D4" s="5" t="s">
        <v>20</v>
      </c>
      <c r="E4" s="4" t="s">
        <v>16</v>
      </c>
      <c r="F4" s="4">
        <v>2800</v>
      </c>
      <c r="G4" s="6">
        <v>0</v>
      </c>
      <c r="H4" s="6">
        <f t="shared" si="0"/>
        <v>0</v>
      </c>
      <c r="I4" s="15"/>
      <c r="J4" s="6">
        <f t="shared" si="1"/>
        <v>0</v>
      </c>
      <c r="K4" s="6">
        <v>2800</v>
      </c>
      <c r="L4" s="6">
        <f t="shared" si="2"/>
        <v>0</v>
      </c>
      <c r="M4" s="6"/>
      <c r="N4" s="6"/>
      <c r="P4" t="s">
        <v>21</v>
      </c>
      <c r="Q4" t="s">
        <v>22</v>
      </c>
    </row>
    <row r="5" ht="22" customHeight="1" spans="1:20">
      <c r="A5" s="3">
        <v>4</v>
      </c>
      <c r="B5" s="4" t="s">
        <v>23</v>
      </c>
      <c r="C5" s="4" t="s">
        <v>14</v>
      </c>
      <c r="D5" s="5" t="s">
        <v>24</v>
      </c>
      <c r="E5" s="4" t="s">
        <v>25</v>
      </c>
      <c r="F5" s="4">
        <v>170</v>
      </c>
      <c r="G5" s="6">
        <v>0</v>
      </c>
      <c r="H5" s="6">
        <f t="shared" si="0"/>
        <v>0</v>
      </c>
      <c r="I5" s="15"/>
      <c r="J5" s="6">
        <f t="shared" si="1"/>
        <v>0</v>
      </c>
      <c r="K5" s="6">
        <v>200</v>
      </c>
      <c r="L5" s="6">
        <f t="shared" si="2"/>
        <v>0</v>
      </c>
      <c r="M5" s="6"/>
      <c r="N5" s="6"/>
      <c r="Q5" s="6" t="s">
        <v>26</v>
      </c>
      <c r="R5" s="6" t="s">
        <v>27</v>
      </c>
      <c r="S5" s="6" t="s">
        <v>28</v>
      </c>
      <c r="T5" s="6" t="s">
        <v>29</v>
      </c>
    </row>
    <row r="6" ht="22" customHeight="1" spans="1:20">
      <c r="A6" s="3">
        <v>5</v>
      </c>
      <c r="B6" s="4" t="s">
        <v>30</v>
      </c>
      <c r="C6" s="4" t="s">
        <v>14</v>
      </c>
      <c r="D6" s="5" t="s">
        <v>31</v>
      </c>
      <c r="E6" s="4" t="s">
        <v>16</v>
      </c>
      <c r="F6" s="4">
        <v>42</v>
      </c>
      <c r="G6" s="6">
        <v>0</v>
      </c>
      <c r="H6" s="6">
        <f t="shared" si="0"/>
        <v>0</v>
      </c>
      <c r="I6" s="15"/>
      <c r="J6" s="6">
        <f t="shared" si="1"/>
        <v>0</v>
      </c>
      <c r="K6" s="6">
        <v>42</v>
      </c>
      <c r="L6" s="6">
        <f t="shared" si="2"/>
        <v>0</v>
      </c>
      <c r="M6" s="6"/>
      <c r="N6" s="6"/>
      <c r="Q6" s="6" t="s">
        <v>32</v>
      </c>
      <c r="R6" s="6">
        <v>1496</v>
      </c>
      <c r="S6" s="6">
        <v>30</v>
      </c>
      <c r="T6" s="6">
        <v>44880</v>
      </c>
    </row>
    <row r="7" ht="22" customHeight="1" spans="1:20">
      <c r="A7" s="3">
        <v>6</v>
      </c>
      <c r="B7" s="4" t="s">
        <v>33</v>
      </c>
      <c r="C7" s="4" t="s">
        <v>14</v>
      </c>
      <c r="D7" s="5" t="s">
        <v>34</v>
      </c>
      <c r="E7" s="4" t="s">
        <v>16</v>
      </c>
      <c r="F7" s="4">
        <v>16</v>
      </c>
      <c r="G7" s="6">
        <v>0</v>
      </c>
      <c r="H7" s="6">
        <f t="shared" si="0"/>
        <v>0</v>
      </c>
      <c r="I7" s="15"/>
      <c r="J7" s="6">
        <f t="shared" si="1"/>
        <v>0</v>
      </c>
      <c r="K7" s="6">
        <v>16</v>
      </c>
      <c r="L7" s="6">
        <f t="shared" si="2"/>
        <v>0</v>
      </c>
      <c r="M7" s="6"/>
      <c r="N7" s="6"/>
      <c r="Q7" s="6" t="s">
        <v>35</v>
      </c>
      <c r="R7" s="6">
        <v>123</v>
      </c>
      <c r="S7" s="6">
        <v>92</v>
      </c>
      <c r="T7" s="6">
        <v>11316</v>
      </c>
    </row>
    <row r="8" ht="22" customHeight="1" spans="1:20">
      <c r="A8" s="3">
        <v>7</v>
      </c>
      <c r="B8" s="4" t="s">
        <v>36</v>
      </c>
      <c r="C8" s="4" t="s">
        <v>37</v>
      </c>
      <c r="D8" s="5" t="s">
        <v>38</v>
      </c>
      <c r="E8" s="4" t="s">
        <v>16</v>
      </c>
      <c r="F8" s="4">
        <v>10</v>
      </c>
      <c r="G8" s="6">
        <v>0</v>
      </c>
      <c r="H8" s="6">
        <f t="shared" si="0"/>
        <v>0</v>
      </c>
      <c r="I8" s="15"/>
      <c r="J8" s="6">
        <f t="shared" si="1"/>
        <v>0</v>
      </c>
      <c r="K8" s="6">
        <v>9</v>
      </c>
      <c r="L8" s="6">
        <f t="shared" si="2"/>
        <v>0</v>
      </c>
      <c r="M8" s="6"/>
      <c r="N8" s="6"/>
      <c r="Q8" s="6" t="s">
        <v>39</v>
      </c>
      <c r="R8" s="6">
        <v>2</v>
      </c>
      <c r="S8" s="6">
        <v>120</v>
      </c>
      <c r="T8" s="6">
        <v>240</v>
      </c>
    </row>
    <row r="9" ht="22" customHeight="1" spans="1:20">
      <c r="A9" s="3">
        <v>8</v>
      </c>
      <c r="B9" s="4" t="s">
        <v>36</v>
      </c>
      <c r="C9" s="4" t="s">
        <v>37</v>
      </c>
      <c r="D9" s="5" t="s">
        <v>40</v>
      </c>
      <c r="E9" s="4" t="s">
        <v>16</v>
      </c>
      <c r="F9" s="4">
        <v>15</v>
      </c>
      <c r="G9" s="6">
        <v>0</v>
      </c>
      <c r="H9" s="6">
        <f t="shared" si="0"/>
        <v>0</v>
      </c>
      <c r="I9" s="15"/>
      <c r="J9" s="6">
        <f t="shared" si="1"/>
        <v>0</v>
      </c>
      <c r="K9" s="6">
        <v>15</v>
      </c>
      <c r="L9" s="6">
        <f t="shared" si="2"/>
        <v>0</v>
      </c>
      <c r="M9" s="6"/>
      <c r="N9" s="6"/>
      <c r="Q9" s="6" t="s">
        <v>41</v>
      </c>
      <c r="R9" s="6">
        <v>303</v>
      </c>
      <c r="S9" s="6">
        <v>108</v>
      </c>
      <c r="T9" s="6">
        <v>32724</v>
      </c>
    </row>
    <row r="10" ht="22" customHeight="1" spans="1:20">
      <c r="A10" s="3">
        <v>9</v>
      </c>
      <c r="B10" s="7" t="s">
        <v>42</v>
      </c>
      <c r="C10" s="4" t="s">
        <v>43</v>
      </c>
      <c r="D10" s="8" t="s">
        <v>44</v>
      </c>
      <c r="E10" s="7" t="s">
        <v>16</v>
      </c>
      <c r="F10" s="7">
        <v>4</v>
      </c>
      <c r="G10" s="6">
        <v>100</v>
      </c>
      <c r="H10" s="6">
        <f t="shared" si="0"/>
        <v>400</v>
      </c>
      <c r="I10" s="15">
        <v>5</v>
      </c>
      <c r="J10" s="6">
        <f t="shared" si="1"/>
        <v>500</v>
      </c>
      <c r="K10" s="6">
        <v>5</v>
      </c>
      <c r="L10" s="6">
        <f t="shared" si="2"/>
        <v>500</v>
      </c>
      <c r="M10" s="6"/>
      <c r="N10" s="6"/>
      <c r="Q10" s="6" t="s">
        <v>45</v>
      </c>
      <c r="R10" s="6">
        <v>600</v>
      </c>
      <c r="S10" s="6">
        <v>80</v>
      </c>
      <c r="T10" s="6">
        <v>48000</v>
      </c>
    </row>
    <row r="11" ht="22" customHeight="1" spans="1:20">
      <c r="A11" s="3">
        <v>10</v>
      </c>
      <c r="B11" s="4" t="s">
        <v>42</v>
      </c>
      <c r="C11" s="4" t="s">
        <v>43</v>
      </c>
      <c r="D11" s="5" t="s">
        <v>46</v>
      </c>
      <c r="E11" s="4" t="s">
        <v>47</v>
      </c>
      <c r="F11" s="4">
        <v>15</v>
      </c>
      <c r="G11" s="6">
        <v>100</v>
      </c>
      <c r="H11" s="6">
        <f t="shared" si="0"/>
        <v>1500</v>
      </c>
      <c r="I11" s="15">
        <v>15</v>
      </c>
      <c r="J11" s="6">
        <f t="shared" si="1"/>
        <v>1500</v>
      </c>
      <c r="K11" s="6">
        <v>15</v>
      </c>
      <c r="L11" s="6">
        <f t="shared" si="2"/>
        <v>1500</v>
      </c>
      <c r="M11" s="6"/>
      <c r="N11" s="6"/>
      <c r="Q11" s="6" t="s">
        <v>48</v>
      </c>
      <c r="R11" s="6">
        <v>384</v>
      </c>
      <c r="S11" s="6">
        <v>5</v>
      </c>
      <c r="T11" s="6"/>
    </row>
    <row r="12" ht="22" customHeight="1" spans="1:20">
      <c r="A12" s="3">
        <v>11</v>
      </c>
      <c r="B12" s="4" t="s">
        <v>49</v>
      </c>
      <c r="C12" s="4" t="s">
        <v>50</v>
      </c>
      <c r="D12" s="5" t="s">
        <v>51</v>
      </c>
      <c r="E12" s="4" t="s">
        <v>52</v>
      </c>
      <c r="F12" s="4">
        <v>13000</v>
      </c>
      <c r="G12" s="6">
        <v>2</v>
      </c>
      <c r="H12" s="6">
        <f t="shared" si="0"/>
        <v>26000</v>
      </c>
      <c r="I12" s="15">
        <v>13000</v>
      </c>
      <c r="J12" s="6">
        <f t="shared" si="1"/>
        <v>26000</v>
      </c>
      <c r="K12" s="6">
        <v>13000</v>
      </c>
      <c r="L12" s="6">
        <f>(8300*2)+(4700*2.5)</f>
        <v>28350</v>
      </c>
      <c r="M12" s="6"/>
      <c r="N12" s="6"/>
      <c r="Q12" s="6" t="s">
        <v>53</v>
      </c>
      <c r="R12" s="6">
        <v>660</v>
      </c>
      <c r="S12" s="6">
        <v>3</v>
      </c>
      <c r="T12" s="6">
        <v>1980</v>
      </c>
    </row>
    <row r="13" ht="22" customHeight="1" spans="1:20">
      <c r="A13" s="3">
        <v>12</v>
      </c>
      <c r="B13" s="4" t="s">
        <v>54</v>
      </c>
      <c r="C13" s="4" t="s">
        <v>55</v>
      </c>
      <c r="D13" s="5" t="s">
        <v>56</v>
      </c>
      <c r="E13" s="4" t="s">
        <v>52</v>
      </c>
      <c r="F13" s="4">
        <v>1500</v>
      </c>
      <c r="G13" s="6">
        <v>30</v>
      </c>
      <c r="H13" s="6">
        <f t="shared" si="0"/>
        <v>45000</v>
      </c>
      <c r="I13" s="15">
        <v>1362</v>
      </c>
      <c r="J13" s="6">
        <f t="shared" si="1"/>
        <v>40860</v>
      </c>
      <c r="K13" s="6">
        <v>1296</v>
      </c>
      <c r="L13" s="6">
        <f t="shared" si="2"/>
        <v>38880</v>
      </c>
      <c r="M13" s="6"/>
      <c r="N13" s="6"/>
      <c r="Q13" s="6" t="s">
        <v>57</v>
      </c>
      <c r="R13" s="6">
        <v>984</v>
      </c>
      <c r="S13" s="6">
        <v>5</v>
      </c>
      <c r="T13" s="6"/>
    </row>
    <row r="14" ht="22" customHeight="1" spans="1:20">
      <c r="A14" s="3">
        <v>13</v>
      </c>
      <c r="B14" s="4" t="s">
        <v>54</v>
      </c>
      <c r="C14" s="4" t="s">
        <v>55</v>
      </c>
      <c r="D14" s="5" t="s">
        <v>58</v>
      </c>
      <c r="E14" s="4" t="s">
        <v>52</v>
      </c>
      <c r="F14" s="4">
        <v>800</v>
      </c>
      <c r="G14" s="6">
        <v>30</v>
      </c>
      <c r="H14" s="6">
        <f t="shared" si="0"/>
        <v>24000</v>
      </c>
      <c r="I14" s="15">
        <v>294</v>
      </c>
      <c r="J14" s="6">
        <f t="shared" si="1"/>
        <v>8820</v>
      </c>
      <c r="K14" s="6">
        <v>200</v>
      </c>
      <c r="L14" s="6">
        <f t="shared" si="2"/>
        <v>6000</v>
      </c>
      <c r="M14" s="6"/>
      <c r="N14" s="6"/>
      <c r="Q14" s="6" t="s">
        <v>59</v>
      </c>
      <c r="R14" s="6">
        <v>35</v>
      </c>
      <c r="S14" s="6">
        <v>40</v>
      </c>
      <c r="T14" s="6"/>
    </row>
    <row r="15" ht="22" customHeight="1" spans="1:20">
      <c r="A15" s="3">
        <v>14</v>
      </c>
      <c r="B15" s="4" t="s">
        <v>60</v>
      </c>
      <c r="C15" s="4" t="s">
        <v>61</v>
      </c>
      <c r="D15" s="5" t="s">
        <v>62</v>
      </c>
      <c r="E15" s="4" t="s">
        <v>52</v>
      </c>
      <c r="F15" s="9">
        <v>2200</v>
      </c>
      <c r="G15" s="6">
        <v>2</v>
      </c>
      <c r="H15" s="6">
        <f t="shared" si="0"/>
        <v>4400</v>
      </c>
      <c r="I15" s="15">
        <v>3550</v>
      </c>
      <c r="J15" s="6">
        <f t="shared" si="1"/>
        <v>7100</v>
      </c>
      <c r="K15" s="15">
        <v>3000</v>
      </c>
      <c r="L15" s="6">
        <f t="shared" si="2"/>
        <v>6000</v>
      </c>
      <c r="M15" s="6"/>
      <c r="N15" s="6"/>
      <c r="Q15" s="6" t="s">
        <v>63</v>
      </c>
      <c r="R15" s="6">
        <v>20</v>
      </c>
      <c r="S15" s="6">
        <v>100</v>
      </c>
      <c r="T15" s="6">
        <v>2000</v>
      </c>
    </row>
    <row r="16" ht="22" customHeight="1" spans="1:20">
      <c r="A16" s="3">
        <v>15</v>
      </c>
      <c r="B16" s="4" t="s">
        <v>64</v>
      </c>
      <c r="C16" s="4" t="s">
        <v>65</v>
      </c>
      <c r="D16" s="10"/>
      <c r="E16" s="4" t="s">
        <v>66</v>
      </c>
      <c r="F16" s="9">
        <v>576</v>
      </c>
      <c r="G16" s="6">
        <v>8</v>
      </c>
      <c r="H16" s="6">
        <f t="shared" si="0"/>
        <v>4608</v>
      </c>
      <c r="I16" s="15">
        <v>804</v>
      </c>
      <c r="J16" s="6">
        <f t="shared" si="1"/>
        <v>6432</v>
      </c>
      <c r="K16" s="6">
        <v>780</v>
      </c>
      <c r="L16" s="6">
        <f t="shared" si="2"/>
        <v>6240</v>
      </c>
      <c r="M16" s="6"/>
      <c r="N16" s="6"/>
      <c r="Q16" s="6" t="s">
        <v>67</v>
      </c>
      <c r="R16" s="6">
        <v>8300</v>
      </c>
      <c r="S16" s="6">
        <v>2</v>
      </c>
      <c r="T16" s="6">
        <v>16600</v>
      </c>
    </row>
    <row r="17" ht="22" customHeight="1" spans="1:20">
      <c r="A17" s="3">
        <v>16</v>
      </c>
      <c r="B17" s="11" t="s">
        <v>68</v>
      </c>
      <c r="C17" s="4" t="s">
        <v>65</v>
      </c>
      <c r="D17" s="10" t="s">
        <v>69</v>
      </c>
      <c r="E17" s="4" t="s">
        <v>16</v>
      </c>
      <c r="F17" s="9">
        <v>859</v>
      </c>
      <c r="G17" s="6">
        <v>80</v>
      </c>
      <c r="H17" s="6">
        <f t="shared" si="0"/>
        <v>68720</v>
      </c>
      <c r="I17" s="15">
        <v>600</v>
      </c>
      <c r="J17" s="6">
        <f t="shared" si="1"/>
        <v>48000</v>
      </c>
      <c r="K17" s="6">
        <v>598</v>
      </c>
      <c r="L17" s="6">
        <f t="shared" si="2"/>
        <v>47840</v>
      </c>
      <c r="M17" s="6"/>
      <c r="N17" s="6"/>
      <c r="Q17" s="6" t="s">
        <v>70</v>
      </c>
      <c r="R17" s="6">
        <v>4700</v>
      </c>
      <c r="S17" s="6">
        <v>2.5</v>
      </c>
      <c r="T17" s="6">
        <f>R17*S17</f>
        <v>11750</v>
      </c>
    </row>
    <row r="18" ht="22" customHeight="1" spans="1:20">
      <c r="A18" s="3">
        <v>17</v>
      </c>
      <c r="B18" s="11" t="s">
        <v>68</v>
      </c>
      <c r="C18" s="4" t="s">
        <v>65</v>
      </c>
      <c r="D18" s="10" t="s">
        <v>71</v>
      </c>
      <c r="E18" s="4" t="s">
        <v>16</v>
      </c>
      <c r="F18" s="6"/>
      <c r="G18" s="6">
        <v>108</v>
      </c>
      <c r="H18" s="6">
        <f t="shared" si="0"/>
        <v>0</v>
      </c>
      <c r="I18" s="15">
        <v>158</v>
      </c>
      <c r="J18" s="6">
        <f t="shared" si="1"/>
        <v>17064</v>
      </c>
      <c r="K18" s="6">
        <v>180</v>
      </c>
      <c r="L18" s="6">
        <f t="shared" si="2"/>
        <v>19440</v>
      </c>
      <c r="M18" s="6"/>
      <c r="N18" s="6"/>
      <c r="Q18" s="6" t="s">
        <v>64</v>
      </c>
      <c r="R18" s="6">
        <v>780</v>
      </c>
      <c r="S18" s="6">
        <v>8</v>
      </c>
      <c r="T18" s="6">
        <v>6240</v>
      </c>
    </row>
    <row r="19" ht="22" customHeight="1" spans="1:20">
      <c r="A19" s="3">
        <v>18</v>
      </c>
      <c r="B19" s="11" t="s">
        <v>72</v>
      </c>
      <c r="C19" s="4" t="s">
        <v>65</v>
      </c>
      <c r="D19" s="10"/>
      <c r="E19" s="4" t="s">
        <v>16</v>
      </c>
      <c r="F19" s="9">
        <v>121</v>
      </c>
      <c r="G19" s="6">
        <v>200</v>
      </c>
      <c r="H19" s="6">
        <f t="shared" si="0"/>
        <v>24200</v>
      </c>
      <c r="I19" s="15">
        <v>121</v>
      </c>
      <c r="J19" s="6">
        <f t="shared" si="1"/>
        <v>24200</v>
      </c>
      <c r="K19" s="6">
        <v>125</v>
      </c>
      <c r="L19" s="6">
        <f t="shared" si="2"/>
        <v>25000</v>
      </c>
      <c r="M19" s="6"/>
      <c r="N19" s="6"/>
      <c r="Q19" s="6" t="s">
        <v>73</v>
      </c>
      <c r="R19" s="15">
        <v>2200</v>
      </c>
      <c r="S19" s="6">
        <v>2</v>
      </c>
      <c r="T19" s="6">
        <v>4400</v>
      </c>
    </row>
    <row r="20" ht="22" customHeight="1" spans="1:20">
      <c r="A20" s="3">
        <v>19</v>
      </c>
      <c r="B20" s="11" t="s">
        <v>74</v>
      </c>
      <c r="C20" s="9" t="s">
        <v>75</v>
      </c>
      <c r="D20" s="10" t="s">
        <v>76</v>
      </c>
      <c r="E20" s="4" t="s">
        <v>77</v>
      </c>
      <c r="F20" s="9">
        <v>1</v>
      </c>
      <c r="G20" s="6">
        <v>0</v>
      </c>
      <c r="H20" s="6">
        <f t="shared" si="0"/>
        <v>0</v>
      </c>
      <c r="I20" s="15"/>
      <c r="J20" s="6">
        <f t="shared" si="1"/>
        <v>0</v>
      </c>
      <c r="K20" s="6">
        <v>1</v>
      </c>
      <c r="L20" s="6">
        <f t="shared" si="2"/>
        <v>0</v>
      </c>
      <c r="M20" s="6"/>
      <c r="N20" s="6"/>
      <c r="Q20" s="6" t="s">
        <v>78</v>
      </c>
      <c r="R20" s="6">
        <v>15</v>
      </c>
      <c r="S20" s="6">
        <v>40</v>
      </c>
      <c r="T20" s="6">
        <v>600</v>
      </c>
    </row>
    <row r="21" ht="22" customHeight="1" spans="1:20">
      <c r="A21" s="3">
        <v>20</v>
      </c>
      <c r="B21" s="4" t="s">
        <v>79</v>
      </c>
      <c r="C21" s="9" t="s">
        <v>75</v>
      </c>
      <c r="D21" s="10" t="s">
        <v>80</v>
      </c>
      <c r="E21" s="4" t="s">
        <v>77</v>
      </c>
      <c r="F21" s="9">
        <v>1</v>
      </c>
      <c r="G21" s="6">
        <v>0</v>
      </c>
      <c r="H21" s="6">
        <f t="shared" si="0"/>
        <v>0</v>
      </c>
      <c r="I21" s="15"/>
      <c r="J21" s="6">
        <f t="shared" si="1"/>
        <v>0</v>
      </c>
      <c r="K21" s="6">
        <v>1</v>
      </c>
      <c r="L21" s="6">
        <f t="shared" si="2"/>
        <v>0</v>
      </c>
      <c r="M21" s="6"/>
      <c r="N21" s="6"/>
      <c r="Q21" s="6" t="s">
        <v>33</v>
      </c>
      <c r="R21" s="6">
        <v>16</v>
      </c>
      <c r="S21" s="6">
        <v>40</v>
      </c>
      <c r="T21" s="6"/>
    </row>
    <row r="22" ht="22" customHeight="1" spans="1:20">
      <c r="A22" s="3">
        <v>21</v>
      </c>
      <c r="B22" s="9" t="s">
        <v>81</v>
      </c>
      <c r="C22" s="9" t="s">
        <v>75</v>
      </c>
      <c r="D22" s="12" t="s">
        <v>82</v>
      </c>
      <c r="E22" s="9" t="s">
        <v>77</v>
      </c>
      <c r="F22" s="9">
        <v>1</v>
      </c>
      <c r="G22" s="6">
        <v>0</v>
      </c>
      <c r="H22" s="6">
        <f t="shared" si="0"/>
        <v>0</v>
      </c>
      <c r="I22" s="15"/>
      <c r="J22" s="6">
        <f t="shared" si="1"/>
        <v>0</v>
      </c>
      <c r="K22" s="6">
        <v>1</v>
      </c>
      <c r="L22" s="6">
        <f t="shared" si="2"/>
        <v>0</v>
      </c>
      <c r="M22" s="6"/>
      <c r="N22" s="6"/>
      <c r="P22" s="16" t="s">
        <v>83</v>
      </c>
      <c r="Q22" s="6" t="s">
        <v>73</v>
      </c>
      <c r="R22" s="15">
        <v>800</v>
      </c>
      <c r="S22" s="6">
        <v>2</v>
      </c>
      <c r="T22" s="6">
        <v>1600</v>
      </c>
    </row>
    <row r="23" ht="22" customHeight="1" spans="1:20">
      <c r="A23" s="3">
        <v>22</v>
      </c>
      <c r="B23" s="9" t="s">
        <v>84</v>
      </c>
      <c r="C23" s="9" t="s">
        <v>85</v>
      </c>
      <c r="D23" s="12" t="s">
        <v>86</v>
      </c>
      <c r="E23" s="4" t="s">
        <v>16</v>
      </c>
      <c r="F23" s="9">
        <v>19</v>
      </c>
      <c r="G23" s="6">
        <v>40</v>
      </c>
      <c r="H23" s="6">
        <f t="shared" si="0"/>
        <v>760</v>
      </c>
      <c r="I23" s="15">
        <v>19</v>
      </c>
      <c r="J23" s="6">
        <f t="shared" si="1"/>
        <v>760</v>
      </c>
      <c r="K23" s="6">
        <v>15</v>
      </c>
      <c r="L23" s="6">
        <f t="shared" si="2"/>
        <v>600</v>
      </c>
      <c r="M23" s="6"/>
      <c r="N23" s="6"/>
      <c r="T23">
        <f>SUM(T6:T22)</f>
        <v>182330</v>
      </c>
    </row>
    <row r="24" ht="22" customHeight="1" spans="2:14">
      <c r="B24" s="13" t="s">
        <v>48</v>
      </c>
      <c r="C24" s="6"/>
      <c r="D24" s="6"/>
      <c r="E24" s="13" t="s">
        <v>16</v>
      </c>
      <c r="F24" s="6"/>
      <c r="G24" s="6"/>
      <c r="H24" s="6"/>
      <c r="I24" s="15">
        <v>384</v>
      </c>
      <c r="J24" s="6">
        <f t="shared" si="1"/>
        <v>0</v>
      </c>
      <c r="K24" s="6"/>
      <c r="L24" s="6">
        <f t="shared" si="2"/>
        <v>0</v>
      </c>
      <c r="M24" s="6"/>
      <c r="N24" s="6"/>
    </row>
    <row r="25" ht="22" customHeight="1" spans="2:14">
      <c r="B25" s="13" t="s">
        <v>57</v>
      </c>
      <c r="C25" s="6"/>
      <c r="D25" s="6"/>
      <c r="E25" s="13" t="s">
        <v>87</v>
      </c>
      <c r="F25" s="6"/>
      <c r="G25" s="6"/>
      <c r="H25" s="6"/>
      <c r="I25" s="15">
        <v>1133</v>
      </c>
      <c r="J25" s="6">
        <f t="shared" si="1"/>
        <v>0</v>
      </c>
      <c r="K25" s="6"/>
      <c r="L25" s="6">
        <f t="shared" si="2"/>
        <v>0</v>
      </c>
      <c r="M25" s="6"/>
      <c r="N25" s="6"/>
    </row>
    <row r="26" ht="22" customHeight="1" spans="2:14">
      <c r="B26" s="13" t="s">
        <v>59</v>
      </c>
      <c r="C26" s="6"/>
      <c r="D26" s="6"/>
      <c r="E26" s="13" t="s">
        <v>16</v>
      </c>
      <c r="F26" s="6"/>
      <c r="G26" s="6"/>
      <c r="H26" s="6"/>
      <c r="I26" s="15">
        <v>24</v>
      </c>
      <c r="J26" s="6">
        <f t="shared" si="1"/>
        <v>0</v>
      </c>
      <c r="K26" s="6"/>
      <c r="L26" s="6">
        <f t="shared" si="2"/>
        <v>0</v>
      </c>
      <c r="M26" s="6"/>
      <c r="N26" s="6"/>
    </row>
    <row r="27" ht="23" customHeight="1" spans="8:12">
      <c r="H27">
        <f>SUM(H2:H26)</f>
        <v>201268</v>
      </c>
      <c r="J27">
        <f>SUM(J2:J26)</f>
        <v>183390</v>
      </c>
      <c r="L27">
        <f>SUM(L2:L26)</f>
        <v>182330</v>
      </c>
    </row>
    <row r="28" spans="10:10">
      <c r="J28" s="17" t="s">
        <v>88</v>
      </c>
    </row>
    <row r="31" spans="13:14">
      <c r="M31" t="s">
        <v>89</v>
      </c>
      <c r="N31">
        <v>182330</v>
      </c>
    </row>
    <row r="32" spans="13:14">
      <c r="M32" t="s">
        <v>90</v>
      </c>
      <c r="N32" s="18">
        <v>163390</v>
      </c>
    </row>
    <row r="33" spans="13:14">
      <c r="M33" t="s">
        <v>91</v>
      </c>
      <c r="N33">
        <f>N31*0.05</f>
        <v>9116.5</v>
      </c>
    </row>
    <row r="34" spans="13:14">
      <c r="M34" t="s">
        <v>92</v>
      </c>
      <c r="N34">
        <f>N31-N32-N33</f>
        <v>9823.5</v>
      </c>
    </row>
  </sheetData>
  <pageMargins left="0.7" right="0.7" top="0.75" bottom="0.75" header="0.3" footer="0.3"/>
  <pageSetup paperSize="9" orientation="portrait"/>
  <headerFooter/>
  <ignoredErrors>
    <ignoredError sqref="L12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2022-05-12T02:13:00Z</dcterms:created>
  <dcterms:modified xsi:type="dcterms:W3CDTF">2023-01-16T07:35:45Z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EFF7166085164456A2C6894E5FAB8CD9</vt:lpwstr>
  </property>
  <property fmtid="{D5CDD505-2E9C-101B-9397-08002B2CF9AE}" pid="3" name="KSOProductBuildVer">
    <vt:lpwstr>2052-11.1.0.13703</vt:lpwstr>
  </property>
</Properties>
</file>