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抚州总装物流项目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<sst xmlns="http://schemas.openxmlformats.org/spreadsheetml/2006/main" count="187" uniqueCount="86">
  <si>
    <t>抚州总装物流项目</t>
  </si>
  <si>
    <t>谢春来施工量（截止到20220512付款）</t>
  </si>
  <si>
    <t>陈翀签单数</t>
  </si>
  <si>
    <t>序号</t>
  </si>
  <si>
    <t>物料名称</t>
  </si>
  <si>
    <t>品牌</t>
  </si>
  <si>
    <t>类型-规格</t>
  </si>
  <si>
    <r>
      <rPr>
        <b/>
        <sz val="10"/>
        <color rgb="FF000000"/>
        <rFont val="宋体"/>
        <charset val="134"/>
        <scheme val="minor"/>
      </rPr>
      <t>数量</t>
    </r>
    <r>
      <rPr>
        <b/>
        <sz val="10"/>
        <color rgb="FF000000"/>
        <rFont val="Arial"/>
        <charset val="134"/>
      </rPr>
      <t xml:space="preserve"> </t>
    </r>
  </si>
  <si>
    <t>单位</t>
  </si>
  <si>
    <t>施工单价</t>
  </si>
  <si>
    <t>施工金额</t>
  </si>
  <si>
    <t>进度款工程数量</t>
  </si>
  <si>
    <t>结算金额</t>
  </si>
  <si>
    <t>验收工程量</t>
  </si>
  <si>
    <t>合计金额</t>
  </si>
  <si>
    <t>底盒面板</t>
  </si>
  <si>
    <t>D-LINK</t>
  </si>
  <si>
    <t>4 口 86 面板_带防尘门</t>
  </si>
  <si>
    <t>个</t>
  </si>
  <si>
    <t>网络模块</t>
  </si>
  <si>
    <t>网络模块_六类_不带防尘门</t>
  </si>
  <si>
    <t>网络水晶头</t>
  </si>
  <si>
    <t>RJ45_8 芯_千兆-六类非屏蔽型</t>
  </si>
  <si>
    <t>网线</t>
  </si>
  <si>
    <t>网线_超六类_非屏蔽 UTP_305m</t>
  </si>
  <si>
    <t>箱</t>
  </si>
  <si>
    <t>理线架</t>
  </si>
  <si>
    <t>六类金属理线架_1U</t>
  </si>
  <si>
    <t>光纤接续单元盒</t>
  </si>
  <si>
    <t>世纪人</t>
  </si>
  <si>
    <t>3U 带 4 个熔接盘_48 口</t>
  </si>
  <si>
    <t>1U 带 1 个熔接盘_12 口</t>
  </si>
  <si>
    <t>网络机柜</t>
  </si>
  <si>
    <t>图腾</t>
  </si>
  <si>
    <t>2.2M</t>
  </si>
  <si>
    <t>12U 壁挂式</t>
  </si>
  <si>
    <t>台</t>
  </si>
  <si>
    <t>光纤</t>
  </si>
  <si>
    <t>烽火</t>
  </si>
  <si>
    <t>12 芯室外层绞式轻铠单模光缆</t>
  </si>
  <si>
    <t>米</t>
  </si>
  <si>
    <t>室外布线</t>
  </si>
  <si>
    <t>室外直埋</t>
  </si>
  <si>
    <t>桥架</t>
  </si>
  <si>
    <t>亚明</t>
  </si>
  <si>
    <t>100*100*1.2国际桥架</t>
  </si>
  <si>
    <t>PVC线管</t>
  </si>
  <si>
    <t>联塑</t>
  </si>
  <si>
    <t>25规格线管</t>
  </si>
  <si>
    <t>光纤熔接</t>
  </si>
  <si>
    <t>芯</t>
  </si>
  <si>
    <t>人工费用-一从配线间到用户桌面的布线</t>
  </si>
  <si>
    <t>AP安装人工</t>
  </si>
  <si>
    <t>已付金额</t>
  </si>
  <si>
    <t>应付金额</t>
  </si>
  <si>
    <t>质保金在总装代扣</t>
  </si>
  <si>
    <t>谢春来施工量</t>
  </si>
  <si>
    <t>工程新增</t>
  </si>
  <si>
    <t>施工厂房</t>
  </si>
  <si>
    <t>桥架安装(米)</t>
  </si>
  <si>
    <t>网络布线办公室</t>
  </si>
  <si>
    <t>网络布线工厂</t>
  </si>
  <si>
    <t>AP安装</t>
  </si>
  <si>
    <t>AP拆卸</t>
  </si>
  <si>
    <t>机柜安装</t>
  </si>
  <si>
    <t>光纤布线(内)</t>
  </si>
  <si>
    <t>光纤布线(外)</t>
  </si>
  <si>
    <t>光纤熔接(芯)</t>
  </si>
  <si>
    <t>线槽(米)</t>
  </si>
  <si>
    <t>线管(米)</t>
  </si>
  <si>
    <t>单据号</t>
  </si>
  <si>
    <t>总装基电物流，PDI</t>
  </si>
  <si>
    <t>机地物流，总装，PDI</t>
  </si>
  <si>
    <t>合计</t>
  </si>
  <si>
    <t>50%实际工程数量</t>
  </si>
  <si>
    <t>100%实际工程数量</t>
  </si>
  <si>
    <t>合计工程量</t>
  </si>
  <si>
    <t>分光器 1:8 ODN SPL12</t>
  </si>
  <si>
    <t>PCS</t>
  </si>
  <si>
    <t>4芯成品纤</t>
  </si>
  <si>
    <t>SC-SC</t>
  </si>
  <si>
    <t>90M</t>
  </si>
  <si>
    <t>60M</t>
  </si>
  <si>
    <t>30M</t>
  </si>
  <si>
    <t>20M</t>
  </si>
  <si>
    <t>弱电箱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</si>
</sst>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Times New Roman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topLeftCell="A3" workbookViewId="0">
      <selection activeCell="P18" sqref="P18"/>
    </sheetView>
  </sheetViews>
  <sheetFormatPr defaultColWidth="9" defaultRowHeight="13.5"/>
  <cols>
    <col min="1" max="1" width="4.125" customWidth="1"/>
    <col min="2" max="2" width="29.125" customWidth="1"/>
    <col min="3" max="3" width="5.875" customWidth="1"/>
    <col min="4" max="4" width="23.25" customWidth="1"/>
    <col min="5" max="5" width="4.875" customWidth="1"/>
    <col min="6" max="6" width="4.125" customWidth="1"/>
    <col min="7" max="8" width="7.625" customWidth="1"/>
    <col min="9" max="10" width="8.125" customWidth="1"/>
    <col min="11" max="11" width="10.875" customWidth="1"/>
    <col min="12" max="12" width="8.875" customWidth="1"/>
    <col min="14" max="14" width="17.625" customWidth="1"/>
    <col min="15" max="15" width="10.875" customWidth="1"/>
  </cols>
  <sheetData>
    <row r="1" ht="39" customHeight="1" spans="1:1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N1" s="26" t="s">
        <v>1</v>
      </c>
      <c r="O1" t="s">
        <v>2</v>
      </c>
    </row>
    <row r="2" ht="37" customHeight="1" spans="1:12">
      <c r="A2" s="1" t="s">
        <v>3</v>
      </c>
      <c r="B2" s="1" t="s">
        <v>4</v>
      </c>
      <c r="C2" s="1" t="s">
        <v>5</v>
      </c>
      <c r="D2" s="1" t="s">
        <v>6</v>
      </c>
      <c r="E2" s="2" t="s">
        <v>7</v>
      </c>
      <c r="F2" s="1" t="s">
        <v>8</v>
      </c>
      <c r="G2" s="1" t="s">
        <v>9</v>
      </c>
      <c r="H2" s="1" t="s">
        <v>10</v>
      </c>
      <c r="I2" s="11" t="s">
        <v>11</v>
      </c>
      <c r="J2" s="12" t="s">
        <v>12</v>
      </c>
      <c r="K2" s="13" t="s">
        <v>13</v>
      </c>
      <c r="L2" s="13" t="s">
        <v>14</v>
      </c>
    </row>
    <row r="3" ht="25" customHeight="1" spans="1:12">
      <c r="A3" s="3">
        <v>1</v>
      </c>
      <c r="B3" s="4" t="s">
        <v>15</v>
      </c>
      <c r="C3" s="4" t="s">
        <v>16</v>
      </c>
      <c r="D3" s="4" t="s">
        <v>17</v>
      </c>
      <c r="E3" s="3">
        <v>10</v>
      </c>
      <c r="F3" s="3" t="s">
        <v>18</v>
      </c>
      <c r="G3" s="5">
        <v>0</v>
      </c>
      <c r="H3" s="5">
        <v>0</v>
      </c>
      <c r="I3" s="13">
        <v>10</v>
      </c>
      <c r="J3" s="13">
        <f>I3*G3</f>
        <v>0</v>
      </c>
      <c r="K3" s="27">
        <v>10</v>
      </c>
      <c r="L3" s="13">
        <f>G3*K3</f>
        <v>0</v>
      </c>
    </row>
    <row r="4" ht="25" customHeight="1" spans="1:12">
      <c r="A4" s="3">
        <v>2</v>
      </c>
      <c r="B4" s="4" t="s">
        <v>19</v>
      </c>
      <c r="C4" s="4" t="s">
        <v>16</v>
      </c>
      <c r="D4" s="4" t="s">
        <v>20</v>
      </c>
      <c r="E4" s="3">
        <v>20</v>
      </c>
      <c r="F4" s="3" t="s">
        <v>18</v>
      </c>
      <c r="G4" s="5">
        <v>3</v>
      </c>
      <c r="H4" s="5">
        <f t="shared" ref="H4:H19" si="0">SUM(E4*G4)</f>
        <v>60</v>
      </c>
      <c r="I4" s="13">
        <v>20</v>
      </c>
      <c r="J4" s="13">
        <f t="shared" ref="J4:J19" si="1">I4*G4</f>
        <v>60</v>
      </c>
      <c r="K4" s="27">
        <v>20</v>
      </c>
      <c r="L4" s="13">
        <f t="shared" ref="L4:L19" si="2">G4*K4</f>
        <v>60</v>
      </c>
    </row>
    <row r="5" ht="25" customHeight="1" spans="1:12">
      <c r="A5" s="3">
        <v>3</v>
      </c>
      <c r="B5" s="4" t="s">
        <v>21</v>
      </c>
      <c r="C5" s="4" t="s">
        <v>16</v>
      </c>
      <c r="D5" s="4" t="s">
        <v>22</v>
      </c>
      <c r="E5" s="3">
        <v>500</v>
      </c>
      <c r="F5" s="3" t="s">
        <v>18</v>
      </c>
      <c r="G5" s="5">
        <v>0</v>
      </c>
      <c r="H5" s="5">
        <v>0</v>
      </c>
      <c r="I5" s="13">
        <v>400</v>
      </c>
      <c r="J5" s="13">
        <f t="shared" si="1"/>
        <v>0</v>
      </c>
      <c r="K5" s="27">
        <v>400</v>
      </c>
      <c r="L5" s="13">
        <f t="shared" si="2"/>
        <v>0</v>
      </c>
    </row>
    <row r="6" ht="25" customHeight="1" spans="1:12">
      <c r="A6" s="3">
        <v>4</v>
      </c>
      <c r="B6" s="4" t="s">
        <v>23</v>
      </c>
      <c r="C6" s="4" t="s">
        <v>16</v>
      </c>
      <c r="D6" s="4" t="s">
        <v>24</v>
      </c>
      <c r="E6" s="3">
        <v>60</v>
      </c>
      <c r="F6" s="3" t="s">
        <v>25</v>
      </c>
      <c r="G6" s="5">
        <v>0</v>
      </c>
      <c r="H6" s="5">
        <v>0</v>
      </c>
      <c r="I6" s="13">
        <v>60</v>
      </c>
      <c r="J6" s="13">
        <f t="shared" si="1"/>
        <v>0</v>
      </c>
      <c r="K6" s="27">
        <v>48</v>
      </c>
      <c r="L6" s="13">
        <f t="shared" si="2"/>
        <v>0</v>
      </c>
    </row>
    <row r="7" ht="25" customHeight="1" spans="1:12">
      <c r="A7" s="3">
        <v>5</v>
      </c>
      <c r="B7" s="4" t="s">
        <v>26</v>
      </c>
      <c r="C7" s="4" t="s">
        <v>16</v>
      </c>
      <c r="D7" s="4" t="s">
        <v>27</v>
      </c>
      <c r="E7" s="3">
        <v>31</v>
      </c>
      <c r="F7" s="3" t="s">
        <v>18</v>
      </c>
      <c r="G7" s="5">
        <v>0</v>
      </c>
      <c r="H7" s="5">
        <v>0</v>
      </c>
      <c r="I7" s="13">
        <v>0</v>
      </c>
      <c r="J7" s="13">
        <f t="shared" si="1"/>
        <v>0</v>
      </c>
      <c r="K7" s="27">
        <v>11</v>
      </c>
      <c r="L7" s="13">
        <f t="shared" si="2"/>
        <v>0</v>
      </c>
    </row>
    <row r="8" ht="25" customHeight="1" spans="1:12">
      <c r="A8" s="3">
        <v>6</v>
      </c>
      <c r="B8" s="4" t="s">
        <v>28</v>
      </c>
      <c r="C8" s="4" t="s">
        <v>29</v>
      </c>
      <c r="D8" s="4" t="s">
        <v>30</v>
      </c>
      <c r="E8" s="3">
        <v>31</v>
      </c>
      <c r="F8" s="3" t="s">
        <v>18</v>
      </c>
      <c r="G8" s="5">
        <v>0</v>
      </c>
      <c r="H8" s="5">
        <v>0</v>
      </c>
      <c r="I8" s="13">
        <v>4</v>
      </c>
      <c r="J8" s="13">
        <f t="shared" si="1"/>
        <v>0</v>
      </c>
      <c r="K8" s="27">
        <v>7</v>
      </c>
      <c r="L8" s="13">
        <f t="shared" si="2"/>
        <v>0</v>
      </c>
    </row>
    <row r="9" ht="25" customHeight="1" spans="1:12">
      <c r="A9" s="3">
        <v>7</v>
      </c>
      <c r="B9" s="4" t="s">
        <v>28</v>
      </c>
      <c r="C9" s="4" t="s">
        <v>29</v>
      </c>
      <c r="D9" s="4" t="s">
        <v>31</v>
      </c>
      <c r="E9" s="3">
        <v>9</v>
      </c>
      <c r="F9" s="3" t="s">
        <v>18</v>
      </c>
      <c r="G9" s="5">
        <v>0</v>
      </c>
      <c r="H9" s="5">
        <v>0</v>
      </c>
      <c r="I9" s="13">
        <v>14</v>
      </c>
      <c r="J9" s="13">
        <f t="shared" si="1"/>
        <v>0</v>
      </c>
      <c r="K9" s="27">
        <v>15</v>
      </c>
      <c r="L9" s="13">
        <f t="shared" si="2"/>
        <v>0</v>
      </c>
    </row>
    <row r="10" ht="25" customHeight="1" spans="1:12">
      <c r="A10" s="3">
        <v>8</v>
      </c>
      <c r="B10" s="6" t="s">
        <v>32</v>
      </c>
      <c r="C10" s="6" t="s">
        <v>33</v>
      </c>
      <c r="D10" s="6" t="s">
        <v>34</v>
      </c>
      <c r="E10" s="7">
        <v>2</v>
      </c>
      <c r="F10" s="7" t="s">
        <v>18</v>
      </c>
      <c r="G10" s="5">
        <v>100</v>
      </c>
      <c r="H10" s="5">
        <f t="shared" si="0"/>
        <v>200</v>
      </c>
      <c r="I10" s="13">
        <v>1</v>
      </c>
      <c r="J10" s="13">
        <f t="shared" si="1"/>
        <v>100</v>
      </c>
      <c r="K10" s="27">
        <v>1</v>
      </c>
      <c r="L10" s="13">
        <f t="shared" si="2"/>
        <v>100</v>
      </c>
    </row>
    <row r="11" ht="25" customHeight="1" spans="1:12">
      <c r="A11" s="3">
        <v>9</v>
      </c>
      <c r="B11" s="4" t="s">
        <v>32</v>
      </c>
      <c r="C11" s="4" t="s">
        <v>33</v>
      </c>
      <c r="D11" s="4" t="s">
        <v>35</v>
      </c>
      <c r="E11" s="3">
        <v>31</v>
      </c>
      <c r="F11" s="3" t="s">
        <v>36</v>
      </c>
      <c r="G11" s="5">
        <v>100</v>
      </c>
      <c r="H11" s="5">
        <f t="shared" si="0"/>
        <v>3100</v>
      </c>
      <c r="I11" s="13">
        <v>14</v>
      </c>
      <c r="J11" s="13">
        <f t="shared" si="1"/>
        <v>1400</v>
      </c>
      <c r="K11" s="27">
        <v>14</v>
      </c>
      <c r="L11" s="13">
        <f t="shared" si="2"/>
        <v>1400</v>
      </c>
    </row>
    <row r="12" ht="25" customHeight="1" spans="1:15">
      <c r="A12" s="3">
        <v>10</v>
      </c>
      <c r="B12" s="4" t="s">
        <v>37</v>
      </c>
      <c r="C12" s="4" t="s">
        <v>38</v>
      </c>
      <c r="D12" s="4" t="s">
        <v>39</v>
      </c>
      <c r="E12" s="3">
        <v>6000</v>
      </c>
      <c r="F12" s="3" t="s">
        <v>40</v>
      </c>
      <c r="G12" s="5">
        <v>2</v>
      </c>
      <c r="H12" s="5">
        <f t="shared" si="0"/>
        <v>12000</v>
      </c>
      <c r="I12" s="13">
        <v>4800</v>
      </c>
      <c r="J12" s="13">
        <f t="shared" si="1"/>
        <v>9600</v>
      </c>
      <c r="K12" s="27">
        <v>6480</v>
      </c>
      <c r="L12" s="13">
        <f t="shared" si="2"/>
        <v>12960</v>
      </c>
      <c r="N12">
        <v>740</v>
      </c>
      <c r="O12">
        <v>11480</v>
      </c>
    </row>
    <row r="13" ht="25" customHeight="1" spans="1:12">
      <c r="A13" s="3">
        <v>11</v>
      </c>
      <c r="B13" s="4" t="s">
        <v>37</v>
      </c>
      <c r="C13" s="4" t="s">
        <v>38</v>
      </c>
      <c r="D13" s="4" t="s">
        <v>41</v>
      </c>
      <c r="E13" s="3">
        <v>1600</v>
      </c>
      <c r="F13" s="3" t="s">
        <v>40</v>
      </c>
      <c r="G13" s="5">
        <v>2</v>
      </c>
      <c r="H13" s="5">
        <f t="shared" si="0"/>
        <v>3200</v>
      </c>
      <c r="I13" s="13">
        <v>1600</v>
      </c>
      <c r="J13" s="13">
        <f t="shared" si="1"/>
        <v>3200</v>
      </c>
      <c r="K13" s="27"/>
      <c r="L13" s="13">
        <f t="shared" si="2"/>
        <v>0</v>
      </c>
    </row>
    <row r="14" ht="25" customHeight="1" spans="1:12">
      <c r="A14" s="3">
        <v>12</v>
      </c>
      <c r="B14" s="4" t="s">
        <v>37</v>
      </c>
      <c r="C14" s="4" t="s">
        <v>38</v>
      </c>
      <c r="D14" s="4" t="s">
        <v>42</v>
      </c>
      <c r="E14" s="3">
        <v>80</v>
      </c>
      <c r="F14" s="3" t="s">
        <v>40</v>
      </c>
      <c r="G14" s="5">
        <v>2</v>
      </c>
      <c r="H14" s="5">
        <f t="shared" si="0"/>
        <v>160</v>
      </c>
      <c r="I14" s="13">
        <v>80</v>
      </c>
      <c r="J14" s="13">
        <f t="shared" si="1"/>
        <v>160</v>
      </c>
      <c r="K14" s="27"/>
      <c r="L14" s="13">
        <f t="shared" si="2"/>
        <v>0</v>
      </c>
    </row>
    <row r="15" ht="25" customHeight="1" spans="1:15">
      <c r="A15" s="3">
        <v>13</v>
      </c>
      <c r="B15" s="4" t="s">
        <v>43</v>
      </c>
      <c r="C15" s="4" t="s">
        <v>44</v>
      </c>
      <c r="D15" s="4" t="s">
        <v>45</v>
      </c>
      <c r="E15" s="3">
        <v>1500</v>
      </c>
      <c r="F15" s="3" t="s">
        <v>40</v>
      </c>
      <c r="G15" s="5">
        <v>20</v>
      </c>
      <c r="H15" s="5">
        <f t="shared" si="0"/>
        <v>30000</v>
      </c>
      <c r="I15" s="13">
        <v>1500</v>
      </c>
      <c r="J15" s="13">
        <f t="shared" si="1"/>
        <v>30000</v>
      </c>
      <c r="K15" s="27">
        <v>1500</v>
      </c>
      <c r="L15" s="13">
        <f t="shared" si="2"/>
        <v>30000</v>
      </c>
      <c r="N15">
        <v>240</v>
      </c>
      <c r="O15">
        <v>2100</v>
      </c>
    </row>
    <row r="16" ht="25" customHeight="1" spans="1:15">
      <c r="A16" s="3">
        <v>14</v>
      </c>
      <c r="B16" s="4" t="s">
        <v>46</v>
      </c>
      <c r="C16" s="4" t="s">
        <v>47</v>
      </c>
      <c r="D16" s="4" t="s">
        <v>48</v>
      </c>
      <c r="E16" s="3">
        <v>1000</v>
      </c>
      <c r="F16" s="3" t="s">
        <v>40</v>
      </c>
      <c r="G16" s="5">
        <v>2</v>
      </c>
      <c r="H16" s="5">
        <f t="shared" si="0"/>
        <v>2000</v>
      </c>
      <c r="I16" s="13">
        <v>880</v>
      </c>
      <c r="J16" s="13">
        <f t="shared" si="1"/>
        <v>1760</v>
      </c>
      <c r="K16" s="27">
        <v>880</v>
      </c>
      <c r="L16" s="13">
        <f t="shared" si="2"/>
        <v>1760</v>
      </c>
      <c r="N16">
        <v>255</v>
      </c>
      <c r="O16">
        <v>2360</v>
      </c>
    </row>
    <row r="17" ht="25" customHeight="1" spans="1:15">
      <c r="A17" s="3">
        <v>15</v>
      </c>
      <c r="B17" s="4" t="s">
        <v>49</v>
      </c>
      <c r="C17" s="8"/>
      <c r="D17" s="9"/>
      <c r="E17" s="3">
        <v>888</v>
      </c>
      <c r="F17" s="3" t="s">
        <v>50</v>
      </c>
      <c r="G17" s="5">
        <v>8</v>
      </c>
      <c r="H17" s="5">
        <f t="shared" si="0"/>
        <v>7104</v>
      </c>
      <c r="I17" s="13">
        <v>384</v>
      </c>
      <c r="J17" s="13">
        <f t="shared" si="1"/>
        <v>3072</v>
      </c>
      <c r="K17" s="27">
        <v>384</v>
      </c>
      <c r="L17" s="13">
        <f t="shared" si="2"/>
        <v>3072</v>
      </c>
      <c r="N17">
        <v>48</v>
      </c>
      <c r="O17">
        <v>432</v>
      </c>
    </row>
    <row r="18" ht="25" customHeight="1" spans="1:15">
      <c r="A18" s="3">
        <v>16</v>
      </c>
      <c r="B18" s="10" t="s">
        <v>51</v>
      </c>
      <c r="C18" s="8"/>
      <c r="D18" s="9"/>
      <c r="E18" s="3">
        <v>200</v>
      </c>
      <c r="F18" s="3" t="s">
        <v>18</v>
      </c>
      <c r="G18" s="5">
        <v>80</v>
      </c>
      <c r="H18" s="5">
        <f t="shared" si="0"/>
        <v>16000</v>
      </c>
      <c r="I18" s="13">
        <v>26</v>
      </c>
      <c r="J18" s="13">
        <f t="shared" si="1"/>
        <v>2080</v>
      </c>
      <c r="K18" s="27">
        <v>41</v>
      </c>
      <c r="L18" s="13">
        <f t="shared" si="2"/>
        <v>3280</v>
      </c>
      <c r="N18">
        <v>43</v>
      </c>
      <c r="O18">
        <v>184</v>
      </c>
    </row>
    <row r="19" ht="25" customHeight="1" spans="1:15">
      <c r="A19" s="3">
        <v>17</v>
      </c>
      <c r="B19" s="10" t="s">
        <v>52</v>
      </c>
      <c r="C19" s="8"/>
      <c r="D19" s="9"/>
      <c r="E19" s="3">
        <v>170</v>
      </c>
      <c r="F19" s="3" t="s">
        <v>18</v>
      </c>
      <c r="G19" s="5">
        <v>200</v>
      </c>
      <c r="H19" s="5">
        <f t="shared" si="0"/>
        <v>34000</v>
      </c>
      <c r="I19" s="13">
        <v>90</v>
      </c>
      <c r="J19" s="13">
        <f t="shared" si="1"/>
        <v>18000</v>
      </c>
      <c r="K19" s="27">
        <v>88</v>
      </c>
      <c r="L19" s="13">
        <f t="shared" si="2"/>
        <v>17600</v>
      </c>
      <c r="N19">
        <v>19</v>
      </c>
      <c r="O19">
        <v>170</v>
      </c>
    </row>
    <row r="20" ht="31" customHeight="1" spans="8:12">
      <c r="H20">
        <f>SUM(H3:H19)</f>
        <v>107824</v>
      </c>
      <c r="J20" s="14">
        <f>SUM(J3:J19)</f>
        <v>69432</v>
      </c>
      <c r="L20" s="14">
        <f>SUM(L3:L19)</f>
        <v>70232</v>
      </c>
    </row>
    <row r="22" spans="11:12">
      <c r="K22" t="s">
        <v>10</v>
      </c>
      <c r="L22">
        <v>70232</v>
      </c>
    </row>
    <row r="23" spans="11:12">
      <c r="K23" t="s">
        <v>53</v>
      </c>
      <c r="L23">
        <v>69432</v>
      </c>
    </row>
    <row r="24" spans="11:13">
      <c r="K24" t="s">
        <v>54</v>
      </c>
      <c r="L24">
        <f>L22-L23</f>
        <v>800</v>
      </c>
      <c r="M24" s="28" t="s">
        <v>55</v>
      </c>
    </row>
    <row r="28" spans="1:1">
      <c r="A28" t="s">
        <v>56</v>
      </c>
    </row>
    <row r="29" spans="1:1">
      <c r="A29" t="s">
        <v>57</v>
      </c>
    </row>
    <row r="30" ht="54" spans="1:14">
      <c r="A30" s="17" t="s">
        <v>58</v>
      </c>
      <c r="B30" s="17"/>
      <c r="C30" s="18" t="s">
        <v>59</v>
      </c>
      <c r="D30" s="17" t="s">
        <v>60</v>
      </c>
      <c r="E30" s="17" t="s">
        <v>61</v>
      </c>
      <c r="F30" s="17" t="s">
        <v>62</v>
      </c>
      <c r="G30" s="17" t="s">
        <v>63</v>
      </c>
      <c r="H30" s="17" t="s">
        <v>64</v>
      </c>
      <c r="I30" s="17" t="s">
        <v>65</v>
      </c>
      <c r="J30" s="17" t="s">
        <v>66</v>
      </c>
      <c r="K30" s="17" t="s">
        <v>67</v>
      </c>
      <c r="L30" s="17" t="s">
        <v>68</v>
      </c>
      <c r="M30" s="17" t="s">
        <v>69</v>
      </c>
      <c r="N30" s="17" t="s">
        <v>70</v>
      </c>
    </row>
    <row r="31" spans="1:14">
      <c r="A31" s="19" t="s">
        <v>71</v>
      </c>
      <c r="B31" s="20"/>
      <c r="C31" s="21">
        <v>90</v>
      </c>
      <c r="D31" s="21"/>
      <c r="E31" s="21">
        <v>30</v>
      </c>
      <c r="F31" s="20">
        <v>8</v>
      </c>
      <c r="G31" s="20"/>
      <c r="H31" s="20"/>
      <c r="I31" s="20">
        <v>560</v>
      </c>
      <c r="J31" s="29"/>
      <c r="K31" s="20">
        <v>24</v>
      </c>
      <c r="L31" s="20"/>
      <c r="M31" s="20">
        <v>180</v>
      </c>
      <c r="N31" s="24">
        <v>4</v>
      </c>
    </row>
    <row r="32" spans="1:14">
      <c r="A32" s="19" t="s">
        <v>72</v>
      </c>
      <c r="B32" s="20"/>
      <c r="C32" s="22">
        <v>150</v>
      </c>
      <c r="D32" s="22"/>
      <c r="E32" s="22">
        <v>13</v>
      </c>
      <c r="F32" s="23">
        <v>11</v>
      </c>
      <c r="G32" s="23"/>
      <c r="H32" s="23"/>
      <c r="I32" s="23"/>
      <c r="J32" s="23">
        <v>180</v>
      </c>
      <c r="K32" s="23">
        <v>72</v>
      </c>
      <c r="L32" s="23">
        <v>75</v>
      </c>
      <c r="M32" s="23"/>
      <c r="N32" s="30">
        <v>5</v>
      </c>
    </row>
    <row r="33" spans="1:14">
      <c r="A33" s="24" t="s">
        <v>73</v>
      </c>
      <c r="B33" s="24"/>
      <c r="C33" s="25">
        <f t="shared" ref="C33:M33" si="3">SUM(C31:C32)</f>
        <v>240</v>
      </c>
      <c r="D33" s="25">
        <f t="shared" si="3"/>
        <v>0</v>
      </c>
      <c r="E33" s="25">
        <f t="shared" si="3"/>
        <v>43</v>
      </c>
      <c r="F33" s="25">
        <f t="shared" si="3"/>
        <v>19</v>
      </c>
      <c r="G33" s="25">
        <f t="shared" si="3"/>
        <v>0</v>
      </c>
      <c r="H33" s="25">
        <f t="shared" si="3"/>
        <v>0</v>
      </c>
      <c r="I33" s="25">
        <f t="shared" si="3"/>
        <v>560</v>
      </c>
      <c r="J33" s="25">
        <f t="shared" si="3"/>
        <v>180</v>
      </c>
      <c r="K33" s="25">
        <f t="shared" si="3"/>
        <v>96</v>
      </c>
      <c r="L33" s="25">
        <f t="shared" si="3"/>
        <v>75</v>
      </c>
      <c r="M33" s="25">
        <f t="shared" si="3"/>
        <v>180</v>
      </c>
      <c r="N33" s="24"/>
    </row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J11" sqref="J11"/>
    </sheetView>
  </sheetViews>
  <sheetFormatPr defaultColWidth="9" defaultRowHeight="13.5"/>
  <cols>
    <col min="1" max="1" width="4.125" customWidth="1"/>
    <col min="2" max="2" width="29.125" customWidth="1"/>
    <col min="3" max="3" width="5.875" customWidth="1"/>
    <col min="4" max="4" width="23.25" customWidth="1"/>
    <col min="5" max="5" width="5.75" customWidth="1"/>
    <col min="6" max="6" width="4.125" customWidth="1"/>
    <col min="7" max="8" width="7.625" customWidth="1"/>
    <col min="9" max="9" width="8.5" customWidth="1"/>
    <col min="10" max="10" width="8.125" customWidth="1"/>
    <col min="11" max="11" width="9" customWidth="1"/>
    <col min="13" max="13" width="10.875" customWidth="1"/>
  </cols>
  <sheetData>
    <row r="1" ht="37" customHeight="1" spans="1:14">
      <c r="A1" s="1" t="s">
        <v>3</v>
      </c>
      <c r="B1" s="1" t="s">
        <v>4</v>
      </c>
      <c r="C1" s="1" t="s">
        <v>5</v>
      </c>
      <c r="D1" s="1" t="s">
        <v>6</v>
      </c>
      <c r="E1" s="2" t="s">
        <v>7</v>
      </c>
      <c r="F1" s="1" t="s">
        <v>8</v>
      </c>
      <c r="G1" s="1" t="s">
        <v>9</v>
      </c>
      <c r="H1" s="1" t="s">
        <v>10</v>
      </c>
      <c r="I1" s="11" t="s">
        <v>74</v>
      </c>
      <c r="J1" s="12" t="s">
        <v>12</v>
      </c>
      <c r="K1" s="11" t="s">
        <v>75</v>
      </c>
      <c r="L1" s="12" t="s">
        <v>12</v>
      </c>
      <c r="M1" s="13" t="s">
        <v>76</v>
      </c>
      <c r="N1" s="13" t="s">
        <v>14</v>
      </c>
    </row>
    <row r="2" ht="25" customHeight="1" spans="1:14">
      <c r="A2" s="3">
        <v>1</v>
      </c>
      <c r="B2" s="4" t="s">
        <v>15</v>
      </c>
      <c r="C2" s="4" t="s">
        <v>16</v>
      </c>
      <c r="D2" s="4" t="s">
        <v>17</v>
      </c>
      <c r="E2" s="3">
        <v>25</v>
      </c>
      <c r="F2" s="3" t="s">
        <v>18</v>
      </c>
      <c r="G2" s="5">
        <v>0</v>
      </c>
      <c r="H2" s="5">
        <v>0</v>
      </c>
      <c r="I2" s="13"/>
      <c r="J2" s="13">
        <f t="shared" ref="J2:J22" si="0">I2*G2</f>
        <v>0</v>
      </c>
      <c r="K2" s="13"/>
      <c r="L2" s="13">
        <f t="shared" ref="L2:L22" si="1">K2*G2</f>
        <v>0</v>
      </c>
      <c r="M2" s="13"/>
      <c r="N2" s="13">
        <f t="shared" ref="N2:N22" si="2">J2+L2</f>
        <v>0</v>
      </c>
    </row>
    <row r="3" ht="25" customHeight="1" spans="1:14">
      <c r="A3" s="3">
        <v>2</v>
      </c>
      <c r="B3" s="4" t="s">
        <v>19</v>
      </c>
      <c r="C3" s="4" t="s">
        <v>16</v>
      </c>
      <c r="D3" s="4" t="s">
        <v>20</v>
      </c>
      <c r="E3" s="3">
        <v>20</v>
      </c>
      <c r="F3" s="3" t="s">
        <v>18</v>
      </c>
      <c r="G3" s="5">
        <v>3</v>
      </c>
      <c r="H3" s="5">
        <v>150</v>
      </c>
      <c r="I3" s="13">
        <v>15</v>
      </c>
      <c r="J3" s="13">
        <f t="shared" si="0"/>
        <v>45</v>
      </c>
      <c r="K3" s="13"/>
      <c r="L3" s="13">
        <f t="shared" si="1"/>
        <v>0</v>
      </c>
      <c r="M3" s="13"/>
      <c r="N3" s="13">
        <f t="shared" si="2"/>
        <v>45</v>
      </c>
    </row>
    <row r="4" ht="25" customHeight="1" spans="1:14">
      <c r="A4" s="3">
        <v>3</v>
      </c>
      <c r="B4" s="4" t="s">
        <v>21</v>
      </c>
      <c r="C4" s="4" t="s">
        <v>16</v>
      </c>
      <c r="D4" s="4" t="s">
        <v>22</v>
      </c>
      <c r="E4" s="3">
        <v>1000</v>
      </c>
      <c r="F4" s="3" t="s">
        <v>18</v>
      </c>
      <c r="G4" s="5">
        <v>0</v>
      </c>
      <c r="H4" s="5">
        <v>0</v>
      </c>
      <c r="I4" s="13"/>
      <c r="J4" s="13">
        <f t="shared" si="0"/>
        <v>0</v>
      </c>
      <c r="K4" s="13"/>
      <c r="L4" s="13">
        <f t="shared" si="1"/>
        <v>0</v>
      </c>
      <c r="M4" s="13"/>
      <c r="N4" s="13">
        <f t="shared" si="2"/>
        <v>0</v>
      </c>
    </row>
    <row r="5" ht="25" customHeight="1" spans="1:14">
      <c r="A5" s="3">
        <v>4</v>
      </c>
      <c r="B5" s="4" t="s">
        <v>23</v>
      </c>
      <c r="C5" s="4" t="s">
        <v>16</v>
      </c>
      <c r="D5" s="4" t="s">
        <v>24</v>
      </c>
      <c r="E5" s="3">
        <v>100</v>
      </c>
      <c r="F5" s="3" t="s">
        <v>25</v>
      </c>
      <c r="G5" s="5">
        <v>0</v>
      </c>
      <c r="H5" s="5">
        <v>0</v>
      </c>
      <c r="I5" s="13"/>
      <c r="J5" s="13">
        <f t="shared" si="0"/>
        <v>0</v>
      </c>
      <c r="K5" s="13"/>
      <c r="L5" s="13">
        <f t="shared" si="1"/>
        <v>0</v>
      </c>
      <c r="M5" s="13"/>
      <c r="N5" s="13">
        <f t="shared" si="2"/>
        <v>0</v>
      </c>
    </row>
    <row r="6" ht="25" customHeight="1" spans="1:14">
      <c r="A6" s="3">
        <v>5</v>
      </c>
      <c r="B6" s="4" t="s">
        <v>26</v>
      </c>
      <c r="C6" s="4" t="s">
        <v>16</v>
      </c>
      <c r="D6" s="4" t="s">
        <v>27</v>
      </c>
      <c r="E6" s="3">
        <v>30</v>
      </c>
      <c r="F6" s="3" t="s">
        <v>18</v>
      </c>
      <c r="G6" s="5">
        <v>0</v>
      </c>
      <c r="H6" s="5">
        <v>0</v>
      </c>
      <c r="I6" s="13"/>
      <c r="J6" s="13">
        <f t="shared" si="0"/>
        <v>0</v>
      </c>
      <c r="K6" s="13"/>
      <c r="L6" s="13">
        <f t="shared" si="1"/>
        <v>0</v>
      </c>
      <c r="M6" s="13"/>
      <c r="N6" s="13">
        <f t="shared" si="2"/>
        <v>0</v>
      </c>
    </row>
    <row r="7" ht="25" customHeight="1" spans="1:14">
      <c r="A7" s="3">
        <v>6</v>
      </c>
      <c r="B7" s="4" t="s">
        <v>28</v>
      </c>
      <c r="C7" s="4" t="s">
        <v>29</v>
      </c>
      <c r="D7" s="4" t="s">
        <v>30</v>
      </c>
      <c r="E7" s="3">
        <v>10</v>
      </c>
      <c r="F7" s="3" t="s">
        <v>18</v>
      </c>
      <c r="G7" s="5">
        <v>0</v>
      </c>
      <c r="H7" s="5">
        <v>0</v>
      </c>
      <c r="I7" s="13"/>
      <c r="J7" s="13">
        <f t="shared" si="0"/>
        <v>0</v>
      </c>
      <c r="K7" s="13"/>
      <c r="L7" s="13">
        <f t="shared" si="1"/>
        <v>0</v>
      </c>
      <c r="M7" s="13"/>
      <c r="N7" s="13">
        <f t="shared" si="2"/>
        <v>0</v>
      </c>
    </row>
    <row r="8" ht="25" customHeight="1" spans="1:14">
      <c r="A8" s="3">
        <v>7</v>
      </c>
      <c r="B8" s="4" t="s">
        <v>28</v>
      </c>
      <c r="C8" s="4" t="s">
        <v>29</v>
      </c>
      <c r="D8" s="4" t="s">
        <v>31</v>
      </c>
      <c r="E8" s="3">
        <v>25</v>
      </c>
      <c r="F8" s="3" t="s">
        <v>18</v>
      </c>
      <c r="G8" s="5">
        <v>0</v>
      </c>
      <c r="H8" s="5">
        <v>0</v>
      </c>
      <c r="I8" s="13"/>
      <c r="J8" s="13">
        <f t="shared" si="0"/>
        <v>0</v>
      </c>
      <c r="K8" s="13"/>
      <c r="L8" s="13">
        <f t="shared" si="1"/>
        <v>0</v>
      </c>
      <c r="M8" s="13"/>
      <c r="N8" s="13">
        <f t="shared" si="2"/>
        <v>0</v>
      </c>
    </row>
    <row r="9" ht="25" customHeight="1" spans="1:14">
      <c r="A9" s="3">
        <v>8</v>
      </c>
      <c r="B9" s="6" t="s">
        <v>32</v>
      </c>
      <c r="C9" s="6" t="s">
        <v>33</v>
      </c>
      <c r="D9" s="6" t="s">
        <v>34</v>
      </c>
      <c r="E9" s="7">
        <v>6</v>
      </c>
      <c r="F9" s="7" t="s">
        <v>18</v>
      </c>
      <c r="G9" s="5">
        <v>100</v>
      </c>
      <c r="H9" s="5">
        <v>600</v>
      </c>
      <c r="I9" s="13">
        <v>2</v>
      </c>
      <c r="J9" s="13">
        <f t="shared" si="0"/>
        <v>200</v>
      </c>
      <c r="K9" s="13"/>
      <c r="L9" s="13">
        <f t="shared" si="1"/>
        <v>0</v>
      </c>
      <c r="M9" s="13"/>
      <c r="N9" s="13">
        <f t="shared" si="2"/>
        <v>200</v>
      </c>
    </row>
    <row r="10" ht="25" customHeight="1" spans="1:14">
      <c r="A10" s="3">
        <v>9</v>
      </c>
      <c r="B10" s="4" t="s">
        <v>32</v>
      </c>
      <c r="C10" s="4" t="s">
        <v>33</v>
      </c>
      <c r="D10" s="4" t="s">
        <v>35</v>
      </c>
      <c r="E10" s="3">
        <v>25</v>
      </c>
      <c r="F10" s="3" t="s">
        <v>36</v>
      </c>
      <c r="G10" s="5">
        <v>100</v>
      </c>
      <c r="H10" s="5">
        <v>2500</v>
      </c>
      <c r="I10" s="13">
        <v>21</v>
      </c>
      <c r="J10" s="13">
        <f t="shared" si="0"/>
        <v>2100</v>
      </c>
      <c r="K10" s="13"/>
      <c r="L10" s="13">
        <f t="shared" si="1"/>
        <v>0</v>
      </c>
      <c r="M10" s="13"/>
      <c r="N10" s="13">
        <f t="shared" si="2"/>
        <v>2100</v>
      </c>
    </row>
    <row r="11" ht="25" customHeight="1" spans="1:14">
      <c r="A11" s="3">
        <v>10</v>
      </c>
      <c r="B11" s="4" t="s">
        <v>37</v>
      </c>
      <c r="C11" s="4" t="s">
        <v>38</v>
      </c>
      <c r="D11" s="4" t="s">
        <v>39</v>
      </c>
      <c r="E11" s="3">
        <v>15000</v>
      </c>
      <c r="F11" s="3" t="s">
        <v>40</v>
      </c>
      <c r="G11" s="5">
        <v>2</v>
      </c>
      <c r="H11" s="5">
        <v>30000</v>
      </c>
      <c r="I11" s="13">
        <v>8000</v>
      </c>
      <c r="J11" s="13">
        <f t="shared" si="0"/>
        <v>16000</v>
      </c>
      <c r="K11" s="13"/>
      <c r="L11" s="13">
        <f t="shared" si="1"/>
        <v>0</v>
      </c>
      <c r="M11" s="13"/>
      <c r="N11" s="13">
        <f t="shared" si="2"/>
        <v>16000</v>
      </c>
    </row>
    <row r="12" ht="25" customHeight="1" spans="1:14">
      <c r="A12" s="3">
        <v>11</v>
      </c>
      <c r="B12" s="4" t="s">
        <v>43</v>
      </c>
      <c r="C12" s="4" t="s">
        <v>44</v>
      </c>
      <c r="D12" s="4" t="s">
        <v>45</v>
      </c>
      <c r="E12" s="3">
        <v>2500</v>
      </c>
      <c r="F12" s="3" t="s">
        <v>40</v>
      </c>
      <c r="G12" s="5">
        <v>20</v>
      </c>
      <c r="H12" s="5">
        <v>50000</v>
      </c>
      <c r="I12" s="13">
        <v>2200</v>
      </c>
      <c r="J12" s="13">
        <f t="shared" si="0"/>
        <v>44000</v>
      </c>
      <c r="K12" s="13"/>
      <c r="L12" s="13">
        <f t="shared" si="1"/>
        <v>0</v>
      </c>
      <c r="M12" s="13"/>
      <c r="N12" s="13">
        <f t="shared" si="2"/>
        <v>44000</v>
      </c>
    </row>
    <row r="13" ht="25" customHeight="1" spans="1:14">
      <c r="A13" s="3">
        <v>12</v>
      </c>
      <c r="B13" s="4" t="s">
        <v>46</v>
      </c>
      <c r="C13" s="4" t="s">
        <v>47</v>
      </c>
      <c r="D13" s="4" t="s">
        <v>48</v>
      </c>
      <c r="E13" s="3">
        <v>2000</v>
      </c>
      <c r="F13" s="3" t="s">
        <v>40</v>
      </c>
      <c r="G13" s="5">
        <v>2</v>
      </c>
      <c r="H13" s="5">
        <v>4000</v>
      </c>
      <c r="I13" s="13">
        <v>1900</v>
      </c>
      <c r="J13" s="13">
        <f t="shared" si="0"/>
        <v>3800</v>
      </c>
      <c r="K13" s="13"/>
      <c r="L13" s="13">
        <f t="shared" si="1"/>
        <v>0</v>
      </c>
      <c r="M13" s="13"/>
      <c r="N13" s="13">
        <f t="shared" si="2"/>
        <v>3800</v>
      </c>
    </row>
    <row r="14" ht="25" customHeight="1" spans="1:14">
      <c r="A14" s="3">
        <v>13</v>
      </c>
      <c r="B14" s="4" t="s">
        <v>49</v>
      </c>
      <c r="C14" s="8"/>
      <c r="D14" s="9"/>
      <c r="E14" s="3">
        <v>850</v>
      </c>
      <c r="F14" s="3" t="s">
        <v>50</v>
      </c>
      <c r="G14" s="5">
        <v>8</v>
      </c>
      <c r="H14" s="5">
        <v>6800</v>
      </c>
      <c r="I14" s="13">
        <v>480</v>
      </c>
      <c r="J14" s="13">
        <f t="shared" si="0"/>
        <v>3840</v>
      </c>
      <c r="K14" s="13"/>
      <c r="L14" s="13">
        <f t="shared" si="1"/>
        <v>0</v>
      </c>
      <c r="M14" s="13"/>
      <c r="N14" s="13">
        <f t="shared" si="2"/>
        <v>3840</v>
      </c>
    </row>
    <row r="15" ht="25" customHeight="1" spans="1:14">
      <c r="A15" s="3">
        <v>14</v>
      </c>
      <c r="B15" s="10" t="s">
        <v>51</v>
      </c>
      <c r="C15" s="8"/>
      <c r="D15" s="9"/>
      <c r="E15" s="3">
        <v>150</v>
      </c>
      <c r="F15" s="3" t="s">
        <v>18</v>
      </c>
      <c r="G15" s="5">
        <v>80</v>
      </c>
      <c r="H15" s="5">
        <v>12000</v>
      </c>
      <c r="I15" s="13">
        <v>50</v>
      </c>
      <c r="J15" s="13">
        <f t="shared" si="0"/>
        <v>4000</v>
      </c>
      <c r="K15" s="13"/>
      <c r="L15" s="13">
        <f t="shared" si="1"/>
        <v>0</v>
      </c>
      <c r="M15" s="13"/>
      <c r="N15" s="13">
        <f t="shared" si="2"/>
        <v>4000</v>
      </c>
    </row>
    <row r="16" ht="25" customHeight="1" spans="1:14">
      <c r="A16" s="3">
        <v>16</v>
      </c>
      <c r="B16" s="10" t="s">
        <v>52</v>
      </c>
      <c r="C16" s="8"/>
      <c r="D16" s="9"/>
      <c r="E16" s="3">
        <v>111</v>
      </c>
      <c r="F16" s="3" t="s">
        <v>18</v>
      </c>
      <c r="G16" s="5">
        <v>200</v>
      </c>
      <c r="H16" s="5">
        <v>22200</v>
      </c>
      <c r="I16" s="13">
        <v>85</v>
      </c>
      <c r="J16" s="13">
        <f t="shared" si="0"/>
        <v>17000</v>
      </c>
      <c r="K16" s="13"/>
      <c r="L16" s="13">
        <f t="shared" si="1"/>
        <v>0</v>
      </c>
      <c r="M16" s="13"/>
      <c r="N16" s="13">
        <f t="shared" si="2"/>
        <v>17000</v>
      </c>
    </row>
    <row r="17" ht="25" customHeight="1" spans="1:14">
      <c r="A17" s="3">
        <v>17</v>
      </c>
      <c r="B17" s="10" t="s">
        <v>77</v>
      </c>
      <c r="C17" s="8"/>
      <c r="D17" s="9"/>
      <c r="E17" s="3">
        <v>2</v>
      </c>
      <c r="F17" s="3" t="s">
        <v>78</v>
      </c>
      <c r="G17" s="5">
        <v>0</v>
      </c>
      <c r="H17" s="5">
        <v>0</v>
      </c>
      <c r="I17" s="13"/>
      <c r="J17" s="13">
        <f t="shared" si="0"/>
        <v>0</v>
      </c>
      <c r="K17" s="13"/>
      <c r="L17" s="13">
        <f t="shared" si="1"/>
        <v>0</v>
      </c>
      <c r="M17" s="13"/>
      <c r="N17" s="13">
        <f t="shared" si="2"/>
        <v>0</v>
      </c>
    </row>
    <row r="18" ht="25" customHeight="1" spans="1:14">
      <c r="A18" s="3">
        <v>18</v>
      </c>
      <c r="B18" s="10" t="s">
        <v>79</v>
      </c>
      <c r="C18" s="4" t="s">
        <v>80</v>
      </c>
      <c r="D18" s="4" t="s">
        <v>81</v>
      </c>
      <c r="E18" s="3">
        <v>1</v>
      </c>
      <c r="F18" s="3" t="s">
        <v>78</v>
      </c>
      <c r="G18" s="5">
        <v>0</v>
      </c>
      <c r="H18" s="5">
        <v>0</v>
      </c>
      <c r="I18" s="13"/>
      <c r="J18" s="13">
        <f t="shared" si="0"/>
        <v>0</v>
      </c>
      <c r="K18" s="13"/>
      <c r="L18" s="13">
        <f t="shared" si="1"/>
        <v>0</v>
      </c>
      <c r="M18" s="13"/>
      <c r="N18" s="13">
        <f t="shared" si="2"/>
        <v>0</v>
      </c>
    </row>
    <row r="19" ht="25" customHeight="1" spans="1:14">
      <c r="A19" s="3">
        <v>19</v>
      </c>
      <c r="B19" s="10" t="s">
        <v>79</v>
      </c>
      <c r="C19" s="4" t="s">
        <v>80</v>
      </c>
      <c r="D19" s="4" t="s">
        <v>82</v>
      </c>
      <c r="E19" s="3">
        <v>1</v>
      </c>
      <c r="F19" s="3" t="s">
        <v>78</v>
      </c>
      <c r="G19" s="5">
        <v>0</v>
      </c>
      <c r="H19" s="5">
        <v>0</v>
      </c>
      <c r="I19" s="13"/>
      <c r="J19" s="13">
        <f t="shared" si="0"/>
        <v>0</v>
      </c>
      <c r="K19" s="13"/>
      <c r="L19" s="13">
        <f t="shared" si="1"/>
        <v>0</v>
      </c>
      <c r="M19" s="13"/>
      <c r="N19" s="13">
        <f t="shared" si="2"/>
        <v>0</v>
      </c>
    </row>
    <row r="20" ht="25" customHeight="1" spans="1:14">
      <c r="A20" s="3">
        <v>20</v>
      </c>
      <c r="B20" s="10" t="s">
        <v>79</v>
      </c>
      <c r="C20" s="4" t="s">
        <v>80</v>
      </c>
      <c r="D20" s="4" t="s">
        <v>83</v>
      </c>
      <c r="E20" s="3">
        <v>2</v>
      </c>
      <c r="F20" s="3" t="s">
        <v>78</v>
      </c>
      <c r="G20" s="5">
        <v>0</v>
      </c>
      <c r="H20" s="5">
        <v>0</v>
      </c>
      <c r="I20" s="13"/>
      <c r="J20" s="13">
        <f t="shared" si="0"/>
        <v>0</v>
      </c>
      <c r="K20" s="13"/>
      <c r="L20" s="13">
        <f t="shared" si="1"/>
        <v>0</v>
      </c>
      <c r="M20" s="13"/>
      <c r="N20" s="13">
        <f t="shared" si="2"/>
        <v>0</v>
      </c>
    </row>
    <row r="21" ht="25" customHeight="1" spans="1:14">
      <c r="A21" s="3">
        <v>21</v>
      </c>
      <c r="B21" s="10" t="s">
        <v>79</v>
      </c>
      <c r="C21" s="4" t="s">
        <v>80</v>
      </c>
      <c r="D21" s="4" t="s">
        <v>84</v>
      </c>
      <c r="E21" s="3">
        <v>1</v>
      </c>
      <c r="F21" s="3" t="s">
        <v>78</v>
      </c>
      <c r="G21" s="5">
        <v>0</v>
      </c>
      <c r="H21" s="5">
        <v>0</v>
      </c>
      <c r="I21" s="13"/>
      <c r="J21" s="13">
        <f t="shared" si="0"/>
        <v>0</v>
      </c>
      <c r="K21" s="13"/>
      <c r="L21" s="13">
        <f t="shared" si="1"/>
        <v>0</v>
      </c>
      <c r="M21" s="13"/>
      <c r="N21" s="13">
        <f t="shared" si="2"/>
        <v>0</v>
      </c>
    </row>
    <row r="22" ht="25" customHeight="1" spans="1:14">
      <c r="A22" s="3">
        <v>22</v>
      </c>
      <c r="B22" s="10" t="s">
        <v>85</v>
      </c>
      <c r="C22" s="8"/>
      <c r="D22" s="9"/>
      <c r="E22" s="3">
        <v>5</v>
      </c>
      <c r="F22" s="3" t="s">
        <v>18</v>
      </c>
      <c r="G22" s="5">
        <v>100</v>
      </c>
      <c r="H22" s="5">
        <v>500</v>
      </c>
      <c r="I22" s="13"/>
      <c r="J22" s="13">
        <f t="shared" si="0"/>
        <v>0</v>
      </c>
      <c r="K22" s="13"/>
      <c r="L22" s="13">
        <f t="shared" si="1"/>
        <v>0</v>
      </c>
      <c r="M22" s="13"/>
      <c r="N22" s="13">
        <f t="shared" si="2"/>
        <v>0</v>
      </c>
    </row>
    <row r="23" ht="31" customHeight="1" spans="8:14">
      <c r="H23">
        <f t="shared" ref="H23:L23" si="3">SUM(H2:H22)</f>
        <v>128750</v>
      </c>
      <c r="J23">
        <f t="shared" si="3"/>
        <v>90985</v>
      </c>
      <c r="L23">
        <f t="shared" si="3"/>
        <v>0</v>
      </c>
      <c r="N23" s="14">
        <f>SUM(N2:N22)</f>
        <v>90985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抚州总装物流项目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2022-03-09T06:49:00Z</dcterms:created>
  <dcterms:modified xsi:type="dcterms:W3CDTF">2022-08-25T07:32:05Z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7C7F9A1260424C8AA8D41B158AA496BE</vt:lpwstr>
  </property>
  <property fmtid="{D5CDD505-2E9C-101B-9397-08002B2CF9AE}" pid="3" name="KSOProductBuildVer">
    <vt:lpwstr>2052-11.1.0.12302</vt:lpwstr>
  </property>
</Properties>
</file>