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15" windowHeight="7860"/>
  </bookViews>
  <sheets>
    <sheet name="明细" sheetId="1" r:id="rId1"/>
  </sheets>
  <calcPr calcId="145621"/>
</workbook>
</file>

<file path=xl/calcChain.xml><?xml version="1.0" encoding="utf-8"?>
<calcChain xmlns="http://schemas.openxmlformats.org/spreadsheetml/2006/main">
  <c r="W10" i="1" l="1"/>
  <c r="X10" i="1" s="1"/>
  <c r="W19" i="1"/>
  <c r="P12" i="1"/>
  <c r="O12" i="1"/>
  <c r="N12" i="1"/>
  <c r="M12" i="1"/>
  <c r="L12" i="1"/>
  <c r="W11" i="1" s="1"/>
  <c r="X11" i="1" s="1"/>
  <c r="K12" i="1"/>
  <c r="W12" i="1" s="1"/>
  <c r="X12" i="1" s="1"/>
  <c r="J12" i="1"/>
  <c r="W16" i="1" s="1"/>
  <c r="X16" i="1" s="1"/>
  <c r="I12" i="1"/>
  <c r="H12" i="1"/>
  <c r="W3" i="1" s="1"/>
  <c r="X3" i="1" s="1"/>
  <c r="G12" i="1"/>
  <c r="W13" i="1" s="1"/>
  <c r="X13" i="1" s="1"/>
  <c r="F12" i="1"/>
  <c r="E12" i="1"/>
  <c r="W15" i="1" s="1"/>
  <c r="X15" i="1" s="1"/>
  <c r="D12" i="1"/>
  <c r="W14" i="1" s="1"/>
  <c r="X14" i="1" s="1"/>
  <c r="C12" i="1"/>
  <c r="X9" i="1"/>
  <c r="W8" i="1"/>
  <c r="X8" i="1" s="1"/>
  <c r="X7" i="1"/>
  <c r="W7" i="1"/>
  <c r="X6" i="1"/>
  <c r="W5" i="1"/>
  <c r="X5" i="1" s="1"/>
  <c r="W4" i="1"/>
  <c r="X4" i="1" s="1"/>
  <c r="X17" i="1" l="1"/>
</calcChain>
</file>

<file path=xl/sharedStrings.xml><?xml version="1.0" encoding="utf-8"?>
<sst xmlns="http://schemas.openxmlformats.org/spreadsheetml/2006/main" count="71" uniqueCount="59">
  <si>
    <t>施工厂房</t>
  </si>
  <si>
    <t>楼层</t>
  </si>
  <si>
    <t>桥架安装(米)</t>
  </si>
  <si>
    <t>办公区</t>
  </si>
  <si>
    <t>工厂区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</si>
  <si>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</si>
  <si>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</si>
  <si>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</si>
  <si>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</si>
  <si>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</si>
  <si>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</si>
  <si>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</si>
  <si>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</si>
  <si>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</si>
  <si>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</si>
  <si>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</si>
  <si>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</si>
  <si>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24#厂房(李志刚）</t>
  </si>
  <si>
    <t>2F</t>
  </si>
  <si>
    <t>项目</t>
  </si>
  <si>
    <t>单位</t>
  </si>
  <si>
    <t>单价</t>
  </si>
  <si>
    <t>数量</t>
  </si>
  <si>
    <t>金额</t>
  </si>
  <si>
    <t>30#厂房（韦万克）</t>
  </si>
  <si>
    <t>人工费用-无线AP-安装、施工</t>
  </si>
  <si>
    <t>个</t>
  </si>
  <si>
    <t>49#厂房（杜佳伟）</t>
  </si>
  <si>
    <t>人工费用-PVC线槽-安装、施工</t>
  </si>
  <si>
    <t>米</t>
  </si>
  <si>
    <t>办公楼会议室（袁雪华）</t>
  </si>
  <si>
    <t>1F</t>
  </si>
  <si>
    <t>人工费用-PVC线管-安装、施工</t>
  </si>
  <si>
    <t>总装新一线（钟玮）</t>
  </si>
  <si>
    <t>人工费用-铁皮线槽-安装、施工</t>
  </si>
  <si>
    <t>办公楼10F 17#厂房</t>
  </si>
  <si>
    <t>人工费用-穿线铁管-安装、施工</t>
  </si>
  <si>
    <t>28#厂房（谢志伟）</t>
  </si>
  <si>
    <t>5F</t>
  </si>
  <si>
    <t>人工费用-桥架-安装、施工</t>
  </si>
  <si>
    <t>宿舍门禁（郭煜）</t>
  </si>
  <si>
    <t>二期</t>
  </si>
  <si>
    <t>人工费用-光纤熔接（单位芯24芯及以下）</t>
  </si>
  <si>
    <t>芯</t>
  </si>
  <si>
    <t>地磅房（龙情梅）</t>
  </si>
  <si>
    <t>人工费用-光纤熔接（单位芯36芯及以上）</t>
  </si>
  <si>
    <t>4#厂房（于莎）</t>
  </si>
  <si>
    <t>人工费用-光纤（400米及以下）</t>
  </si>
  <si>
    <t>PCS</t>
  </si>
  <si>
    <t>合计</t>
  </si>
  <si>
    <t>人工费用-光纤（400米以上）</t>
  </si>
  <si>
    <t>人工费用-一从墙面到用户桌面的布线（二次布线10个点以上）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</si>
  <si>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</si>
  <si>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</si>
  <si>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</si>
  <si>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</si>
  <si>
    <t>金额合计：</t>
  </si>
  <si>
    <t>应付</t>
  </si>
  <si>
    <t xml:space="preserve">扣除质保金278.1元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</si>
</sst>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40D08"/>
      <color rgb="FF07E7EE"/>
      <color rgb="FF00FF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topLeftCell="H1" workbookViewId="0">
      <pane ySplit="1" topLeftCell="A2" activePane="bottomLeft" state="frozen"/>
      <selection pane="bottomLeft" activeCell="X20" sqref="X20"/>
    </sheetView>
  </sheetViews>
  <sheetFormatPr defaultColWidth="8.875" defaultRowHeight="13.5" x14ac:dyDescent="0.15"/>
  <cols>
    <col min="1" max="1" width="21.625" style="1" customWidth="1"/>
    <col min="2" max="2" width="17.625" style="1" customWidth="1"/>
    <col min="3" max="4" width="8.375" style="2" customWidth="1"/>
    <col min="5" max="5" width="10" style="2" customWidth="1"/>
    <col min="6" max="6" width="6.25" style="2" customWidth="1"/>
    <col min="7" max="7" width="12.25" style="1" customWidth="1"/>
    <col min="8" max="8" width="6.25" style="1" customWidth="1"/>
    <col min="9" max="9" width="6.625" style="1" customWidth="1"/>
    <col min="10" max="10" width="5.875" style="1" customWidth="1"/>
    <col min="11" max="11" width="12.125" style="1" customWidth="1"/>
    <col min="12" max="13" width="12" style="1" customWidth="1"/>
    <col min="14" max="14" width="8" style="1" customWidth="1"/>
    <col min="15" max="15" width="5.375" style="1" customWidth="1"/>
    <col min="16" max="16" width="11" style="1" customWidth="1"/>
    <col min="17" max="17" width="23.75" style="1" customWidth="1"/>
    <col min="18" max="18" width="8.375" style="1" customWidth="1"/>
    <col min="19" max="19" width="7.25" style="1" customWidth="1"/>
    <col min="20" max="20" width="47.125" style="1" customWidth="1"/>
    <col min="21" max="24" width="6.375" style="1" customWidth="1"/>
    <col min="25" max="25" width="37.5" style="1" customWidth="1"/>
    <col min="26" max="26" width="8.875" style="1"/>
    <col min="27" max="27" width="21.75" style="1" customWidth="1"/>
    <col min="28" max="16384" width="8.875" style="1"/>
  </cols>
  <sheetData>
    <row r="1" spans="1:25" ht="36" customHeight="1" x14ac:dyDescent="0.1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</v>
      </c>
      <c r="G1" s="5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15" t="s">
        <v>12</v>
      </c>
      <c r="O1" s="15" t="s">
        <v>13</v>
      </c>
      <c r="P1" s="15" t="s">
        <v>14</v>
      </c>
      <c r="Q1" s="3" t="s">
        <v>15</v>
      </c>
      <c r="R1" s="3" t="s">
        <v>16</v>
      </c>
    </row>
    <row r="2" spans="1:25" ht="18" customHeight="1" x14ac:dyDescent="0.15">
      <c r="A2" s="6" t="s">
        <v>17</v>
      </c>
      <c r="B2" s="6" t="s">
        <v>18</v>
      </c>
      <c r="C2" s="7"/>
      <c r="D2" s="7"/>
      <c r="E2" s="8">
        <v>2</v>
      </c>
      <c r="F2" s="8"/>
      <c r="G2" s="8"/>
      <c r="H2" s="9"/>
      <c r="I2" s="9"/>
      <c r="J2" s="9"/>
      <c r="K2" s="9"/>
      <c r="L2" s="9"/>
      <c r="M2" s="9"/>
      <c r="N2" s="9"/>
      <c r="O2" s="16"/>
      <c r="P2" s="17"/>
      <c r="Q2" s="17"/>
      <c r="R2" s="13">
        <v>1</v>
      </c>
      <c r="T2" s="18" t="s">
        <v>19</v>
      </c>
      <c r="U2" s="18" t="s">
        <v>20</v>
      </c>
      <c r="V2" s="18" t="s">
        <v>21</v>
      </c>
      <c r="W2" s="18" t="s">
        <v>22</v>
      </c>
      <c r="X2" s="18" t="s">
        <v>23</v>
      </c>
      <c r="Y2" s="18" t="s">
        <v>15</v>
      </c>
    </row>
    <row r="3" spans="1:25" ht="18" customHeight="1" x14ac:dyDescent="0.15">
      <c r="A3" s="6" t="s">
        <v>24</v>
      </c>
      <c r="B3" s="10"/>
      <c r="C3" s="7"/>
      <c r="D3" s="7"/>
      <c r="E3" s="8">
        <v>3</v>
      </c>
      <c r="F3" s="8"/>
      <c r="G3" s="8"/>
      <c r="H3" s="9"/>
      <c r="I3" s="9"/>
      <c r="J3" s="9"/>
      <c r="K3" s="9"/>
      <c r="L3" s="9"/>
      <c r="M3" s="9"/>
      <c r="N3" s="9"/>
      <c r="O3" s="16"/>
      <c r="P3" s="17"/>
      <c r="Q3" s="17"/>
      <c r="R3" s="13">
        <v>2</v>
      </c>
      <c r="T3" s="19" t="s">
        <v>25</v>
      </c>
      <c r="U3" s="20" t="s">
        <v>26</v>
      </c>
      <c r="V3" s="20">
        <v>80</v>
      </c>
      <c r="W3" s="21">
        <f>H12</f>
        <v>7</v>
      </c>
      <c r="X3" s="21">
        <f t="shared" ref="X3:X16" si="0">V3*W3</f>
        <v>560</v>
      </c>
      <c r="Y3" s="24"/>
    </row>
    <row r="4" spans="1:25" ht="18" customHeight="1" x14ac:dyDescent="0.15">
      <c r="A4" s="6" t="s">
        <v>27</v>
      </c>
      <c r="B4" s="10"/>
      <c r="C4" s="7"/>
      <c r="D4" s="7"/>
      <c r="E4" s="7"/>
      <c r="F4" s="8"/>
      <c r="G4" s="9">
        <v>48</v>
      </c>
      <c r="H4" s="9"/>
      <c r="I4" s="9"/>
      <c r="J4" s="8"/>
      <c r="K4" s="9"/>
      <c r="L4" s="9"/>
      <c r="M4" s="9"/>
      <c r="N4" s="9">
        <v>45</v>
      </c>
      <c r="O4" s="9"/>
      <c r="P4" s="10"/>
      <c r="Q4" s="10"/>
      <c r="R4" s="22">
        <v>3</v>
      </c>
      <c r="T4" s="19" t="s">
        <v>28</v>
      </c>
      <c r="U4" s="20" t="s">
        <v>29</v>
      </c>
      <c r="V4" s="20">
        <v>2</v>
      </c>
      <c r="W4" s="21">
        <f>N12</f>
        <v>89</v>
      </c>
      <c r="X4" s="21">
        <f t="shared" si="0"/>
        <v>178</v>
      </c>
      <c r="Y4" s="24"/>
    </row>
    <row r="5" spans="1:25" ht="18" customHeight="1" x14ac:dyDescent="0.15">
      <c r="A5" s="6" t="s">
        <v>30</v>
      </c>
      <c r="B5" s="10" t="s">
        <v>31</v>
      </c>
      <c r="C5" s="7"/>
      <c r="D5" s="8">
        <v>3</v>
      </c>
      <c r="E5" s="8"/>
      <c r="F5" s="8"/>
      <c r="G5" s="9"/>
      <c r="H5" s="9">
        <v>3</v>
      </c>
      <c r="I5" s="9"/>
      <c r="J5" s="10"/>
      <c r="K5" s="10"/>
      <c r="L5" s="10"/>
      <c r="M5" s="10"/>
      <c r="N5" s="10"/>
      <c r="O5" s="10">
        <v>30</v>
      </c>
      <c r="P5" s="10"/>
      <c r="Q5" s="10"/>
      <c r="R5" s="13">
        <v>4</v>
      </c>
      <c r="T5" s="19" t="s">
        <v>32</v>
      </c>
      <c r="U5" s="20" t="s">
        <v>29</v>
      </c>
      <c r="V5" s="20">
        <v>2</v>
      </c>
      <c r="W5" s="21">
        <f>O12</f>
        <v>790</v>
      </c>
      <c r="X5" s="21">
        <f t="shared" si="0"/>
        <v>1580</v>
      </c>
      <c r="Y5" s="24"/>
    </row>
    <row r="6" spans="1:25" ht="18" customHeight="1" x14ac:dyDescent="0.15">
      <c r="A6" s="6" t="s">
        <v>33</v>
      </c>
      <c r="B6" s="6"/>
      <c r="C6" s="9">
        <v>263</v>
      </c>
      <c r="D6" s="9"/>
      <c r="E6" s="9">
        <v>193</v>
      </c>
      <c r="F6" s="9"/>
      <c r="G6" s="9"/>
      <c r="H6" s="9"/>
      <c r="I6" s="9"/>
      <c r="J6" s="9">
        <v>22</v>
      </c>
      <c r="K6" s="9">
        <v>8500</v>
      </c>
      <c r="L6" s="9"/>
      <c r="M6" s="9">
        <v>480</v>
      </c>
      <c r="N6" s="9"/>
      <c r="O6" s="9"/>
      <c r="P6" s="9">
        <v>560</v>
      </c>
      <c r="Q6" s="10"/>
      <c r="R6" s="13">
        <v>5</v>
      </c>
      <c r="T6" s="19" t="s">
        <v>34</v>
      </c>
      <c r="U6" s="20" t="s">
        <v>29</v>
      </c>
      <c r="V6" s="20">
        <v>3</v>
      </c>
      <c r="W6" s="21"/>
      <c r="X6" s="21">
        <f t="shared" si="0"/>
        <v>0</v>
      </c>
      <c r="Y6" s="24"/>
    </row>
    <row r="7" spans="1:25" ht="18" customHeight="1" x14ac:dyDescent="0.15">
      <c r="A7" s="6" t="s">
        <v>35</v>
      </c>
      <c r="B7" s="10"/>
      <c r="C7" s="7"/>
      <c r="D7" s="8">
        <v>14</v>
      </c>
      <c r="E7" s="8">
        <v>4</v>
      </c>
      <c r="F7" s="8"/>
      <c r="G7" s="9">
        <v>4</v>
      </c>
      <c r="H7" s="9">
        <v>4</v>
      </c>
      <c r="I7" s="9"/>
      <c r="J7" s="10"/>
      <c r="K7" s="10"/>
      <c r="L7" s="10"/>
      <c r="M7" s="10"/>
      <c r="N7" s="9">
        <v>8</v>
      </c>
      <c r="O7" s="9">
        <v>200</v>
      </c>
      <c r="P7" s="10"/>
      <c r="Q7" s="10"/>
      <c r="R7" s="13">
        <v>6</v>
      </c>
      <c r="T7" s="19" t="s">
        <v>36</v>
      </c>
      <c r="U7" s="20" t="s">
        <v>29</v>
      </c>
      <c r="V7" s="20">
        <v>3</v>
      </c>
      <c r="W7" s="21">
        <f>P12</f>
        <v>560</v>
      </c>
      <c r="X7" s="21">
        <f t="shared" si="0"/>
        <v>1680</v>
      </c>
      <c r="Y7" s="24"/>
    </row>
    <row r="8" spans="1:25" ht="18" customHeight="1" x14ac:dyDescent="0.15">
      <c r="A8" s="6" t="s">
        <v>37</v>
      </c>
      <c r="B8" s="6" t="s">
        <v>38</v>
      </c>
      <c r="C8" s="10"/>
      <c r="D8" s="10"/>
      <c r="E8" s="9">
        <v>19</v>
      </c>
      <c r="F8" s="9"/>
      <c r="G8" s="9">
        <v>15</v>
      </c>
      <c r="H8" s="9"/>
      <c r="I8" s="9"/>
      <c r="J8" s="9"/>
      <c r="K8" s="9"/>
      <c r="L8" s="9"/>
      <c r="M8" s="9"/>
      <c r="N8" s="9"/>
      <c r="O8" s="9">
        <v>50</v>
      </c>
      <c r="P8" s="10"/>
      <c r="Q8" s="10"/>
      <c r="R8" s="13">
        <v>7</v>
      </c>
      <c r="T8" s="19" t="s">
        <v>39</v>
      </c>
      <c r="U8" s="20" t="s">
        <v>29</v>
      </c>
      <c r="V8" s="20">
        <v>20</v>
      </c>
      <c r="W8" s="21">
        <f>C12</f>
        <v>263</v>
      </c>
      <c r="X8" s="21">
        <f t="shared" si="0"/>
        <v>5260</v>
      </c>
      <c r="Y8" s="24"/>
    </row>
    <row r="9" spans="1:25" ht="18" customHeight="1" x14ac:dyDescent="0.15">
      <c r="A9" s="6" t="s">
        <v>40</v>
      </c>
      <c r="B9" s="6" t="s">
        <v>41</v>
      </c>
      <c r="C9" s="10"/>
      <c r="D9" s="9">
        <v>103</v>
      </c>
      <c r="E9" s="9"/>
      <c r="F9" s="9"/>
      <c r="G9" s="9"/>
      <c r="H9" s="9"/>
      <c r="I9" s="9"/>
      <c r="J9" s="9">
        <v>6</v>
      </c>
      <c r="K9" s="9">
        <v>1730</v>
      </c>
      <c r="L9" s="9"/>
      <c r="M9" s="10"/>
      <c r="N9" s="10"/>
      <c r="O9" s="9">
        <v>470</v>
      </c>
      <c r="P9" s="10"/>
      <c r="Q9" s="10"/>
      <c r="R9" s="13">
        <v>8</v>
      </c>
      <c r="T9" s="19" t="s">
        <v>42</v>
      </c>
      <c r="U9" s="20" t="s">
        <v>43</v>
      </c>
      <c r="V9" s="20">
        <v>10</v>
      </c>
      <c r="W9" s="21"/>
      <c r="X9" s="21">
        <f t="shared" si="0"/>
        <v>0</v>
      </c>
      <c r="Y9" s="24"/>
    </row>
    <row r="10" spans="1:25" ht="18" customHeight="1" x14ac:dyDescent="0.15">
      <c r="A10" s="6" t="s">
        <v>44</v>
      </c>
      <c r="B10" s="6"/>
      <c r="C10" s="10"/>
      <c r="D10" s="10"/>
      <c r="E10" s="10"/>
      <c r="F10" s="10"/>
      <c r="G10" s="10"/>
      <c r="H10" s="10"/>
      <c r="I10" s="10"/>
      <c r="J10" s="9">
        <v>1</v>
      </c>
      <c r="K10" s="10"/>
      <c r="L10" s="9">
        <v>300</v>
      </c>
      <c r="M10" s="10"/>
      <c r="N10" s="10"/>
      <c r="O10" s="9">
        <v>40</v>
      </c>
      <c r="P10" s="10"/>
      <c r="Q10" s="10"/>
      <c r="R10" s="13">
        <v>9</v>
      </c>
      <c r="T10" s="19" t="s">
        <v>45</v>
      </c>
      <c r="U10" s="20" t="s">
        <v>43</v>
      </c>
      <c r="V10" s="20">
        <v>8</v>
      </c>
      <c r="W10" s="21">
        <f>M12</f>
        <v>480</v>
      </c>
      <c r="X10" s="21">
        <f t="shared" si="0"/>
        <v>3840</v>
      </c>
      <c r="Y10" s="25"/>
    </row>
    <row r="11" spans="1:25" ht="18" customHeight="1" x14ac:dyDescent="0.15">
      <c r="A11" s="6" t="s">
        <v>46</v>
      </c>
      <c r="B11" s="6" t="s">
        <v>31</v>
      </c>
      <c r="C11" s="10"/>
      <c r="D11" s="9">
        <v>23</v>
      </c>
      <c r="E11" s="9"/>
      <c r="F11" s="9"/>
      <c r="G11" s="9">
        <v>23</v>
      </c>
      <c r="H11" s="9"/>
      <c r="I11" s="9"/>
      <c r="J11" s="9"/>
      <c r="K11" s="9"/>
      <c r="L11" s="9"/>
      <c r="M11" s="9"/>
      <c r="N11" s="9">
        <v>36</v>
      </c>
      <c r="O11" s="9"/>
      <c r="P11" s="9"/>
      <c r="Q11" s="10"/>
      <c r="R11" s="13">
        <v>10</v>
      </c>
      <c r="T11" s="19" t="s">
        <v>47</v>
      </c>
      <c r="U11" s="20" t="s">
        <v>48</v>
      </c>
      <c r="V11" s="20">
        <v>2.5</v>
      </c>
      <c r="W11" s="21">
        <f>L12</f>
        <v>300</v>
      </c>
      <c r="X11" s="21">
        <f t="shared" si="0"/>
        <v>750</v>
      </c>
      <c r="Y11" s="24"/>
    </row>
    <row r="12" spans="1:25" ht="18" customHeight="1" x14ac:dyDescent="0.15">
      <c r="A12" s="11" t="s">
        <v>49</v>
      </c>
      <c r="B12" s="12"/>
      <c r="C12" s="11">
        <f t="shared" ref="C12:P12" si="1">SUM(C2:C11)</f>
        <v>263</v>
      </c>
      <c r="D12" s="11">
        <f t="shared" si="1"/>
        <v>143</v>
      </c>
      <c r="E12" s="11">
        <f t="shared" si="1"/>
        <v>221</v>
      </c>
      <c r="F12" s="11">
        <f t="shared" si="1"/>
        <v>0</v>
      </c>
      <c r="G12" s="11">
        <f t="shared" si="1"/>
        <v>90</v>
      </c>
      <c r="H12" s="11">
        <f t="shared" si="1"/>
        <v>7</v>
      </c>
      <c r="I12" s="11">
        <f t="shared" si="1"/>
        <v>0</v>
      </c>
      <c r="J12" s="11">
        <f t="shared" si="1"/>
        <v>29</v>
      </c>
      <c r="K12" s="11">
        <f t="shared" si="1"/>
        <v>10230</v>
      </c>
      <c r="L12" s="11">
        <f t="shared" si="1"/>
        <v>300</v>
      </c>
      <c r="M12" s="11">
        <f t="shared" si="1"/>
        <v>480</v>
      </c>
      <c r="N12" s="11">
        <f t="shared" si="1"/>
        <v>89</v>
      </c>
      <c r="O12" s="11">
        <f t="shared" si="1"/>
        <v>790</v>
      </c>
      <c r="P12" s="11">
        <f t="shared" si="1"/>
        <v>560</v>
      </c>
      <c r="Q12" s="11"/>
      <c r="R12" s="13"/>
      <c r="T12" s="19" t="s">
        <v>50</v>
      </c>
      <c r="U12" s="20" t="s">
        <v>48</v>
      </c>
      <c r="V12" s="20">
        <v>2</v>
      </c>
      <c r="W12" s="21">
        <f>K12</f>
        <v>10230</v>
      </c>
      <c r="X12" s="21">
        <f t="shared" si="0"/>
        <v>20460</v>
      </c>
      <c r="Y12" s="24"/>
    </row>
    <row r="13" spans="1:25" ht="18" customHeight="1" x14ac:dyDescent="0.15">
      <c r="A13" s="10"/>
      <c r="B13" s="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3"/>
      <c r="T13" s="19" t="s">
        <v>51</v>
      </c>
      <c r="U13" s="20" t="s">
        <v>48</v>
      </c>
      <c r="V13" s="20">
        <v>20</v>
      </c>
      <c r="W13" s="21">
        <f>G12</f>
        <v>90</v>
      </c>
      <c r="X13" s="21">
        <f t="shared" si="0"/>
        <v>1800</v>
      </c>
      <c r="Y13" s="24"/>
    </row>
    <row r="14" spans="1:25" ht="18" customHeight="1" x14ac:dyDescent="0.15">
      <c r="A14" s="10"/>
      <c r="B14" s="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3"/>
      <c r="T14" s="19" t="s">
        <v>52</v>
      </c>
      <c r="U14" s="20" t="s">
        <v>48</v>
      </c>
      <c r="V14" s="20">
        <v>80</v>
      </c>
      <c r="W14" s="21">
        <f>D12</f>
        <v>143</v>
      </c>
      <c r="X14" s="21">
        <f t="shared" si="0"/>
        <v>11440</v>
      </c>
      <c r="Y14" s="24"/>
    </row>
    <row r="15" spans="1:25" ht="18" customHeight="1" x14ac:dyDescent="0.15">
      <c r="A15" s="6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3"/>
      <c r="T15" s="19" t="s">
        <v>53</v>
      </c>
      <c r="U15" s="20" t="s">
        <v>48</v>
      </c>
      <c r="V15" s="20">
        <v>108</v>
      </c>
      <c r="W15" s="21">
        <f>E12</f>
        <v>221</v>
      </c>
      <c r="X15" s="21">
        <f t="shared" si="0"/>
        <v>23868</v>
      </c>
      <c r="Y15" s="25"/>
    </row>
    <row r="16" spans="1:25" ht="18" customHeight="1" x14ac:dyDescent="0.15">
      <c r="A16" s="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3"/>
      <c r="T16" s="19" t="s">
        <v>54</v>
      </c>
      <c r="U16" s="20" t="s">
        <v>55</v>
      </c>
      <c r="V16" s="20">
        <v>100</v>
      </c>
      <c r="W16" s="21">
        <f>J12</f>
        <v>29</v>
      </c>
      <c r="X16" s="21">
        <f t="shared" si="0"/>
        <v>2900</v>
      </c>
      <c r="Y16" s="25"/>
    </row>
    <row r="17" spans="1:25" ht="18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T17" s="26" t="s">
        <v>56</v>
      </c>
      <c r="U17" s="26"/>
      <c r="V17" s="26"/>
      <c r="W17" s="26"/>
      <c r="X17" s="23">
        <f>SUM(X3:X16)</f>
        <v>74316</v>
      </c>
      <c r="Y17" s="24"/>
    </row>
    <row r="18" spans="1:25" ht="18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W18" s="1" t="s">
        <v>57</v>
      </c>
    </row>
    <row r="19" spans="1:25" ht="18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T19" s="1" t="s">
        <v>58</v>
      </c>
      <c r="U19" s="1">
        <v>74316</v>
      </c>
      <c r="V19" s="1">
        <v>278.10000000000002</v>
      </c>
      <c r="W19" s="1">
        <f>U19-V19</f>
        <v>74037.899999999994</v>
      </c>
    </row>
    <row r="20" spans="1:25" ht="18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25" ht="18" customHeight="1" x14ac:dyDescent="0.15">
      <c r="C21" s="1"/>
      <c r="D21" s="1"/>
      <c r="E21" s="1"/>
      <c r="F21" s="1"/>
      <c r="G21" s="27"/>
      <c r="H21" s="27"/>
      <c r="I21" s="14"/>
    </row>
    <row r="22" spans="1:25" ht="18" customHeight="1" x14ac:dyDescent="0.15">
      <c r="C22" s="1"/>
      <c r="D22" s="1"/>
      <c r="E22" s="1"/>
      <c r="F22" s="1"/>
    </row>
    <row r="23" spans="1:25" ht="18" customHeight="1" x14ac:dyDescent="0.15">
      <c r="C23" s="1"/>
      <c r="D23" s="1"/>
      <c r="E23" s="1"/>
      <c r="F23" s="1"/>
    </row>
    <row r="24" spans="1:25" ht="18" customHeight="1" x14ac:dyDescent="0.15"/>
    <row r="25" spans="1:25" ht="30.95" customHeight="1" x14ac:dyDescent="0.15"/>
    <row r="26" spans="1:25" ht="30.95" customHeight="1" x14ac:dyDescent="0.15"/>
  </sheetData>
  <mergeCells count="2">
    <mergeCell ref="T17:W17"/>
    <mergeCell ref="G21:H21"/>
  </mergeCells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2020-12-06T10:27:00Z</dcterms:created>
  <dcterms:modified xsi:type="dcterms:W3CDTF">2022-08-04T08:14:51Z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4A4BD2C0ADEB4459B1BCABB89328922E</vt:lpwstr>
  </property>
</Properties>
</file>