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52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<sst xmlns="http://schemas.openxmlformats.org/spreadsheetml/2006/main" count="34">
  <si>
    <t>广州宏山2022年4月业务对账单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</si>
  <si>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</si>
  <si>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</si>
  <si>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</si>
  <si>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</si>
  <si>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</si>
  <si>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</si>
  <si>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</si>
  <si>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</si>
  <si>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</si>
  <si>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</si>
  <si>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</si>
  <si>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</si>
  <si>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</si>
  <si>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</si>
  <si>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</si>
  <si>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</si>
  <si>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</si>
  <si>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</si>
  <si>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</si>
  <si>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MT90-7W 采集器</t>
  </si>
  <si>
    <t>台</t>
  </si>
  <si>
    <t>增</t>
  </si>
  <si>
    <t>新大陆 NVH200B-GHD USB扫描枪</t>
  </si>
  <si>
    <t>新大陆 NVH300B-HD 无线扫描枪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</si>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</sst>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 "/>
    <numFmt numFmtId="44" formatCode="_ &quot;￥&quot;* #,##0.00_ ;_ &quot;￥&quot;* \-#,##0.00_ ;_ &quot;￥&quot;* &quot;-&quot;??_ ;_ @_ "/>
    <numFmt numFmtId="178" formatCode="\¥#,##0;\¥\-#,##0"/>
  </numFmts>
  <fonts count="27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color indexed="8"/>
      <name val="新宋体"/>
      <charset val="134"/>
    </font>
    <font>
      <sz val="10"/>
      <name val="新宋体"/>
      <charset val="134"/>
    </font>
    <font>
      <sz val="9"/>
      <name val="微软雅黑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4"/>
  <sheetViews>
    <sheetView tabSelected="1" workbookViewId="0">
      <selection activeCell="L9" sqref="L9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12" max="12" width="22.1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28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29" t="s">
        <v>18</v>
      </c>
      <c r="K4" s="29" t="s">
        <v>19</v>
      </c>
    </row>
    <row r="5" s="2" customFormat="1" ht="37" customHeight="1" spans="1:11">
      <c r="A5" s="13">
        <v>44662</v>
      </c>
      <c r="B5" s="14" t="s">
        <v>20</v>
      </c>
      <c r="C5" s="15" t="s">
        <v>21</v>
      </c>
      <c r="D5" s="16">
        <v>1270</v>
      </c>
      <c r="E5" s="17">
        <v>5</v>
      </c>
      <c r="F5" s="16">
        <f t="shared" ref="F5:F9" si="0">E5*D5</f>
        <v>6350</v>
      </c>
      <c r="G5" s="16">
        <v>0</v>
      </c>
      <c r="H5" s="16">
        <f t="shared" ref="H5:H9" si="1">F5</f>
        <v>6350</v>
      </c>
      <c r="I5" s="15" t="s">
        <v>22</v>
      </c>
      <c r="J5" s="16">
        <v>0</v>
      </c>
      <c r="K5" s="16">
        <f t="shared" ref="K5:K9" si="2">SUM(F5-J5)</f>
        <v>6350</v>
      </c>
    </row>
    <row r="6" s="2" customFormat="1" ht="37" customHeight="1" spans="1:11">
      <c r="A6" s="13">
        <v>44670</v>
      </c>
      <c r="B6" s="14" t="s">
        <v>23</v>
      </c>
      <c r="C6" s="15" t="s">
        <v>21</v>
      </c>
      <c r="D6" s="16">
        <v>1230</v>
      </c>
      <c r="E6" s="17">
        <v>21</v>
      </c>
      <c r="F6" s="16">
        <f>E6*D6</f>
        <v>25830</v>
      </c>
      <c r="G6" s="16">
        <v>0</v>
      </c>
      <c r="H6" s="16">
        <f>F6</f>
        <v>25830</v>
      </c>
      <c r="I6" s="15" t="s">
        <v>22</v>
      </c>
      <c r="J6" s="16">
        <v>0</v>
      </c>
      <c r="K6" s="16">
        <f>SUM(F6-J6)</f>
        <v>25830</v>
      </c>
    </row>
    <row r="7" s="2" customFormat="1" ht="37" customHeight="1" spans="1:11">
      <c r="A7" s="13">
        <v>44675</v>
      </c>
      <c r="B7" s="14" t="s">
        <v>24</v>
      </c>
      <c r="C7" s="15" t="s">
        <v>21</v>
      </c>
      <c r="D7" s="16">
        <v>1900</v>
      </c>
      <c r="E7" s="17">
        <v>1</v>
      </c>
      <c r="F7" s="16">
        <f>E7*D7</f>
        <v>1900</v>
      </c>
      <c r="G7" s="16">
        <v>0</v>
      </c>
      <c r="H7" s="16">
        <f>F7</f>
        <v>1900</v>
      </c>
      <c r="I7" s="15" t="s">
        <v>22</v>
      </c>
      <c r="J7" s="16">
        <v>0</v>
      </c>
      <c r="K7" s="16">
        <f>SUM(F7-J7)</f>
        <v>1900</v>
      </c>
    </row>
    <row r="8" s="2" customFormat="1" ht="37" customHeight="1" spans="1:11">
      <c r="A8" s="13">
        <v>44676</v>
      </c>
      <c r="B8" s="14" t="s">
        <v>23</v>
      </c>
      <c r="C8" s="15" t="s">
        <v>21</v>
      </c>
      <c r="D8" s="16">
        <v>1230</v>
      </c>
      <c r="E8" s="17">
        <v>25</v>
      </c>
      <c r="F8" s="16">
        <f>E8*D8</f>
        <v>30750</v>
      </c>
      <c r="G8" s="16">
        <v>0</v>
      </c>
      <c r="H8" s="16">
        <f>F8</f>
        <v>30750</v>
      </c>
      <c r="I8" s="15" t="s">
        <v>22</v>
      </c>
      <c r="J8" s="16">
        <v>0</v>
      </c>
      <c r="K8" s="16">
        <f>SUM(F8-J8)</f>
        <v>30750</v>
      </c>
    </row>
    <row r="9" s="2" customFormat="1" ht="37" customHeight="1" spans="1:11">
      <c r="A9" s="13">
        <v>44677</v>
      </c>
      <c r="B9" s="14" t="s">
        <v>23</v>
      </c>
      <c r="C9" s="15" t="s">
        <v>21</v>
      </c>
      <c r="D9" s="16">
        <v>1230</v>
      </c>
      <c r="E9" s="17">
        <v>1</v>
      </c>
      <c r="F9" s="16">
        <f>E9*D9</f>
        <v>1230</v>
      </c>
      <c r="G9" s="16">
        <v>0</v>
      </c>
      <c r="H9" s="16">
        <f>F9</f>
        <v>1230</v>
      </c>
      <c r="I9" s="15" t="s">
        <v>22</v>
      </c>
      <c r="J9" s="16">
        <v>0</v>
      </c>
      <c r="K9" s="16">
        <f>SUM(F9-J9)</f>
        <v>1230</v>
      </c>
    </row>
    <row r="10" ht="24.95" customHeight="1" spans="1:11">
      <c r="A10" s="18" t="s">
        <v>25</v>
      </c>
      <c r="B10" s="18"/>
      <c r="C10" s="19">
        <f>SUMIF(I:I,"*增*",H:H)</f>
        <v>66060</v>
      </c>
      <c r="D10" s="19"/>
      <c r="E10" s="19"/>
      <c r="F10" s="19"/>
      <c r="G10" s="19"/>
      <c r="H10" s="19"/>
      <c r="I10" s="19"/>
      <c r="J10" s="19"/>
      <c r="K10" s="19"/>
    </row>
    <row r="11" ht="24.95" customHeight="1" spans="1:11">
      <c r="A11" s="20" t="s">
        <v>26</v>
      </c>
      <c r="B11" s="20"/>
      <c r="C11" s="19">
        <f>SUMIF(I:I,"*无*",H:H)</f>
        <v>0</v>
      </c>
      <c r="D11" s="19"/>
      <c r="E11" s="19"/>
      <c r="F11" s="19"/>
      <c r="G11" s="19"/>
      <c r="H11" s="19"/>
      <c r="I11" s="19"/>
      <c r="J11" s="19"/>
      <c r="K11" s="19"/>
    </row>
    <row r="12" ht="31.5" customHeight="1" spans="1:11">
      <c r="A12" s="21" t="s">
        <v>27</v>
      </c>
      <c r="B12" s="22"/>
      <c r="C12" s="22"/>
      <c r="D12" s="22"/>
      <c r="E12" s="22"/>
      <c r="F12" s="22"/>
      <c r="G12" s="22"/>
      <c r="H12" s="22"/>
      <c r="I12" s="22"/>
      <c r="J12" s="22"/>
      <c r="K12" s="30"/>
    </row>
    <row r="13" ht="16.2" spans="1:11">
      <c r="A13" s="23" t="s">
        <v>28</v>
      </c>
      <c r="B13" s="23"/>
      <c r="C13" s="23"/>
      <c r="D13" s="23"/>
      <c r="E13" s="23"/>
      <c r="F13" s="23" t="s">
        <v>29</v>
      </c>
      <c r="G13" s="23"/>
      <c r="H13" s="23"/>
      <c r="I13" s="23" t="s">
        <v>30</v>
      </c>
      <c r="J13" s="23"/>
      <c r="K13" s="23"/>
    </row>
    <row r="14" ht="84.75" customHeight="1" spans="1:11">
      <c r="A14" s="24" t="s">
        <v>31</v>
      </c>
      <c r="B14" s="25"/>
      <c r="C14" s="25"/>
      <c r="D14" s="25"/>
      <c r="E14" s="25"/>
      <c r="F14" s="26" t="s">
        <v>32</v>
      </c>
      <c r="G14" s="27"/>
      <c r="H14" s="27"/>
      <c r="I14" s="26" t="s">
        <v>33</v>
      </c>
      <c r="J14" s="27"/>
      <c r="K14" s="27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10:B10"/>
    <mergeCell ref="C10:K10"/>
    <mergeCell ref="A11:B11"/>
    <mergeCell ref="C11:K11"/>
    <mergeCell ref="A12:K12"/>
    <mergeCell ref="A13:E13"/>
    <mergeCell ref="F13:H13"/>
    <mergeCell ref="I13:K13"/>
    <mergeCell ref="A14:E14"/>
    <mergeCell ref="F14:H14"/>
    <mergeCell ref="I14:K14"/>
  </mergeCells>
  <printOptions horizontalCentered="1"/>
  <pageMargins left="0.159027777777778" right="0.159027777777778" top="1.37916666666667" bottom="0.588888888888889" header="0.309027777777778" footer="0.509027777777778"/>
  <pageSetup paperSize="9" scale="77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2022-05-07T02:27:27Z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