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动环监控系统\衡阳D\宁乡\贵阳武汉消防\"/>
    </mc:Choice>
  </mc:AlternateContent>
  <xr:revisionPtr revIDLastSave="0" documentId="13_ncr:1_{096DCC9A-40E6-4485-B3B0-DE108FE149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套消防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16" i="4" l="1"/>
  <c r="H15" i="4"/>
  <c r="H14" i="4"/>
  <c r="H13" i="4"/>
  <c r="H11" i="4"/>
  <c r="H10" i="4"/>
  <c r="H9" i="4"/>
  <c r="H8" i="4"/>
  <c r="H7" i="4"/>
  <c r="H6" i="4"/>
  <c r="H3" i="4"/>
  <c r="H2" i="4"/>
  <c r="H17" i="4" l="1"/>
  <c r="H19" i="4" s="1"/>
  <c r="H20" i="4" s="1"/>
  <c r="H21" i="4" s="1"/>
</calcChain>
</file>

<file path=xl/sharedStrings.xml><?xml version="1.0" encoding="utf-8"?>
<sst xmlns="http://schemas.openxmlformats.org/spreadsheetml/2006/main" count="86" uniqueCount="52">
  <si>
    <t>台</t>
  </si>
  <si>
    <t>序号</t>
  </si>
  <si>
    <t>名称</t>
  </si>
  <si>
    <t>规格及型号</t>
  </si>
  <si>
    <t>品牌</t>
  </si>
  <si>
    <t>单位</t>
  </si>
  <si>
    <t>数量</t>
  </si>
  <si>
    <t>单价</t>
  </si>
  <si>
    <t>合价</t>
  </si>
  <si>
    <t>套</t>
  </si>
  <si>
    <t>灭火药剂</t>
  </si>
  <si>
    <t>HFC-227ea</t>
  </si>
  <si>
    <t>公斤</t>
  </si>
  <si>
    <t>光电感烟探测器</t>
  </si>
  <si>
    <t>个</t>
  </si>
  <si>
    <t>紧急启停按钮</t>
  </si>
  <si>
    <t>通用声光底座</t>
  </si>
  <si>
    <t>输入输出模块</t>
  </si>
  <si>
    <t>消防泄压口</t>
  </si>
  <si>
    <t>300*600</t>
  </si>
  <si>
    <t>兴进</t>
    <phoneticPr fontId="3" type="noConversion"/>
  </si>
  <si>
    <t>金属管、软管、金属底盒、电源线等辅材</t>
  </si>
  <si>
    <t>zrvv2*1.0</t>
  </si>
  <si>
    <t>西湖</t>
  </si>
  <si>
    <t>批</t>
  </si>
  <si>
    <t>材料总价A</t>
  </si>
  <si>
    <t>安装费B</t>
  </si>
  <si>
    <t>税金C=(A+B)*0.06</t>
    <phoneticPr fontId="3" type="noConversion"/>
  </si>
  <si>
    <t>工程总价C=A+B</t>
  </si>
  <si>
    <t>柜式七氟丙烷气体灭火装置</t>
    <phoneticPr fontId="6" type="noConversion"/>
  </si>
  <si>
    <t>JTY-GM-TX3100C</t>
    <phoneticPr fontId="6" type="noConversion"/>
  </si>
  <si>
    <t>JTW-ZDM-TX3110B 编码型</t>
    <phoneticPr fontId="6" type="noConversion"/>
  </si>
  <si>
    <t>点型感温火灾探测器</t>
    <phoneticPr fontId="6" type="noConversion"/>
  </si>
  <si>
    <t>火灾声光警报器（2线）</t>
    <phoneticPr fontId="6" type="noConversion"/>
  </si>
  <si>
    <t>TX3307</t>
    <phoneticPr fontId="6" type="noConversion"/>
  </si>
  <si>
    <t>TX3157</t>
    <phoneticPr fontId="6" type="noConversion"/>
  </si>
  <si>
    <t>气体释放警报器</t>
    <phoneticPr fontId="6" type="noConversion"/>
  </si>
  <si>
    <t>TX3316</t>
    <phoneticPr fontId="6" type="noConversion"/>
  </si>
  <si>
    <t>通用底座</t>
    <phoneticPr fontId="6" type="noConversion"/>
  </si>
  <si>
    <t>TX3201</t>
    <phoneticPr fontId="6" type="noConversion"/>
  </si>
  <si>
    <t>气体灭火系统控制装置</t>
    <phoneticPr fontId="6" type="noConversion"/>
  </si>
  <si>
    <t>TX3042C 单区</t>
    <phoneticPr fontId="3" type="noConversion"/>
  </si>
  <si>
    <t>泰和安</t>
    <phoneticPr fontId="6" type="noConversion"/>
  </si>
  <si>
    <t>最终优惠价格</t>
    <phoneticPr fontId="6" type="noConversion"/>
  </si>
  <si>
    <t>折扣价0.9</t>
    <phoneticPr fontId="3" type="noConversion"/>
  </si>
  <si>
    <t>三楼机房</t>
    <phoneticPr fontId="6" type="noConversion"/>
  </si>
  <si>
    <t>一楼</t>
    <phoneticPr fontId="6" type="noConversion"/>
  </si>
  <si>
    <t>三楼一楼</t>
    <phoneticPr fontId="6" type="noConversion"/>
  </si>
  <si>
    <t>三楼12套一楼4套</t>
    <phoneticPr fontId="6" type="noConversion"/>
  </si>
  <si>
    <t>GQQ70/2.5</t>
    <phoneticPr fontId="6" type="noConversion"/>
  </si>
  <si>
    <t>GQQ90/2.5</t>
    <phoneticPr fontId="3" type="noConversion"/>
  </si>
  <si>
    <t>三楼6套一楼1套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</si>
</sst>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Times New Roman"/>
      <family val="1"/>
    </font>
    <font>
      <b/>
      <sz val="10"/>
      <color indexed="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4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 wrapText="1"/>
    </xf>
    <xf numFmtId="176" fontId="4" fillId="0" borderId="6" xfId="4" applyNumberFormat="1" applyFont="1" applyBorder="1" applyAlignment="1">
      <alignment horizontal="center" vertical="center" wrapText="1"/>
    </xf>
    <xf numFmtId="0" fontId="4" fillId="0" borderId="1" xfId="4" applyFont="1" applyBorder="1">
      <alignment vertical="center"/>
    </xf>
    <xf numFmtId="0" fontId="8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5" fillId="0" borderId="6" xfId="4" applyNumberFormat="1" applyFont="1" applyBorder="1" applyAlignment="1">
      <alignment horizontal="center" vertical="center"/>
    </xf>
    <xf numFmtId="0" fontId="4" fillId="0" borderId="7" xfId="4" applyFont="1" applyBorder="1">
      <alignment vertical="center"/>
    </xf>
    <xf numFmtId="0" fontId="4" fillId="0" borderId="7" xfId="4" applyFont="1" applyBorder="1" applyAlignment="1">
      <alignment horizontal="center" vertical="center"/>
    </xf>
    <xf numFmtId="176" fontId="5" fillId="0" borderId="8" xfId="4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6" fontId="5" fillId="0" borderId="10" xfId="4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4" fillId="0" borderId="11" xfId="4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6">
    <cellStyle name="??" xfId="1" xr:uid="{00000000-0005-0000-0000-000000000000}"/>
    <cellStyle name="0,0_x000d__x000a_NA_x000d__x000a_" xfId="2" xr:uid="{00000000-0005-0000-0000-000001000000}"/>
    <cellStyle name="0,0_x005f_x000d__x005f_x000a_NA_x005f_x000d__x005f_x000a_ 2" xfId="3" xr:uid="{00000000-0005-0000-0000-000002000000}"/>
    <cellStyle name="常规" xfId="0" builtinId="0"/>
    <cellStyle name="常规_Sheet1" xfId="4" xr:uid="{00000000-0005-0000-0000-000004000000}"/>
    <cellStyle name="样式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B9CE-F9B0-4F3D-B5A8-A79801FF0F8D}">
  <dimension ref="A1:I22"/>
  <sheetViews>
    <sheetView tabSelected="1" workbookViewId="0">
      <selection activeCell="F3" sqref="F3"/>
    </sheetView>
  </sheetViews>
  <sheetFormatPr defaultRowHeight="15.6" x14ac:dyDescent="0.25"/>
  <cols>
    <col min="1" max="1" width="5" bestFit="1" customWidth="1"/>
    <col min="2" max="2" width="15.59765625" customWidth="1"/>
    <col min="3" max="3" width="14.3984375" bestFit="1" customWidth="1"/>
    <col min="7" max="7" width="15.3984375" customWidth="1"/>
    <col min="8" max="8" width="13.3984375" customWidth="1"/>
    <col min="9" max="9" width="17.5" customWidth="1"/>
  </cols>
  <sheetData>
    <row r="1" spans="1:9" x14ac:dyDescent="0.25">
      <c r="A1" s="3" t="s">
        <v>1</v>
      </c>
      <c r="B1" s="4" t="s">
        <v>2</v>
      </c>
      <c r="C1" s="5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7" t="s">
        <v>8</v>
      </c>
    </row>
    <row r="2" spans="1:9" ht="24" x14ac:dyDescent="0.25">
      <c r="A2" s="8">
        <v>1</v>
      </c>
      <c r="B2" s="9" t="s">
        <v>29</v>
      </c>
      <c r="C2" s="10" t="s">
        <v>50</v>
      </c>
      <c r="D2" s="2" t="s">
        <v>42</v>
      </c>
      <c r="E2" s="11" t="s">
        <v>9</v>
      </c>
      <c r="F2" s="1">
        <v>1</v>
      </c>
      <c r="G2" s="12">
        <v>4000</v>
      </c>
      <c r="H2" s="28">
        <f>F2*G2</f>
        <v>4000</v>
      </c>
      <c r="I2" s="29" t="s">
        <v>45</v>
      </c>
    </row>
    <row r="3" spans="1:9" x14ac:dyDescent="0.25">
      <c r="A3" s="8">
        <v>2</v>
      </c>
      <c r="B3" s="9" t="s">
        <v>10</v>
      </c>
      <c r="C3" s="14" t="s">
        <v>11</v>
      </c>
      <c r="D3" s="2" t="s">
        <v>42</v>
      </c>
      <c r="E3" s="15" t="s">
        <v>12</v>
      </c>
      <c r="F3" s="1">
        <v>90</v>
      </c>
      <c r="G3" s="12">
        <v>100</v>
      </c>
      <c r="H3" s="28">
        <f t="shared" ref="H3:H11" si="0">G3*F3</f>
        <v>9000</v>
      </c>
      <c r="I3" s="29" t="s">
        <v>45</v>
      </c>
    </row>
    <row r="4" spans="1:9" ht="24" x14ac:dyDescent="0.25">
      <c r="A4" s="8">
        <v>3</v>
      </c>
      <c r="B4" s="9" t="s">
        <v>29</v>
      </c>
      <c r="C4" s="14" t="s">
        <v>49</v>
      </c>
      <c r="D4" s="2" t="s">
        <v>42</v>
      </c>
      <c r="E4" s="11" t="s">
        <v>9</v>
      </c>
      <c r="F4" s="1">
        <v>1</v>
      </c>
      <c r="G4" s="12">
        <v>3667</v>
      </c>
      <c r="H4" s="28">
        <f t="shared" si="0"/>
        <v>3667</v>
      </c>
      <c r="I4" s="29" t="s">
        <v>46</v>
      </c>
    </row>
    <row r="5" spans="1:9" x14ac:dyDescent="0.25">
      <c r="A5" s="8">
        <v>4</v>
      </c>
      <c r="B5" s="9" t="s">
        <v>10</v>
      </c>
      <c r="C5" s="14" t="s">
        <v>11</v>
      </c>
      <c r="D5" s="2" t="s">
        <v>42</v>
      </c>
      <c r="E5" s="15" t="s">
        <v>12</v>
      </c>
      <c r="F5" s="1">
        <v>55</v>
      </c>
      <c r="G5" s="12">
        <v>100</v>
      </c>
      <c r="H5" s="28">
        <f t="shared" si="0"/>
        <v>5500</v>
      </c>
      <c r="I5" s="29" t="s">
        <v>46</v>
      </c>
    </row>
    <row r="6" spans="1:9" x14ac:dyDescent="0.25">
      <c r="A6" s="8">
        <v>5</v>
      </c>
      <c r="B6" s="9" t="s">
        <v>13</v>
      </c>
      <c r="C6" s="14" t="s">
        <v>30</v>
      </c>
      <c r="D6" s="2" t="s">
        <v>42</v>
      </c>
      <c r="E6" s="11" t="s">
        <v>14</v>
      </c>
      <c r="F6" s="1">
        <v>7</v>
      </c>
      <c r="G6" s="12">
        <v>55</v>
      </c>
      <c r="H6" s="28">
        <f t="shared" si="0"/>
        <v>385</v>
      </c>
      <c r="I6" s="29" t="s">
        <v>51</v>
      </c>
    </row>
    <row r="7" spans="1:9" ht="24" x14ac:dyDescent="0.25">
      <c r="A7" s="8">
        <v>6</v>
      </c>
      <c r="B7" s="9" t="s">
        <v>32</v>
      </c>
      <c r="C7" s="14" t="s">
        <v>31</v>
      </c>
      <c r="D7" s="2" t="s">
        <v>42</v>
      </c>
      <c r="E7" s="11" t="s">
        <v>14</v>
      </c>
      <c r="F7" s="1">
        <v>7</v>
      </c>
      <c r="G7" s="12">
        <v>55</v>
      </c>
      <c r="H7" s="28">
        <f t="shared" si="0"/>
        <v>385</v>
      </c>
      <c r="I7" s="29" t="s">
        <v>51</v>
      </c>
    </row>
    <row r="8" spans="1:9" x14ac:dyDescent="0.25">
      <c r="A8" s="8">
        <v>7</v>
      </c>
      <c r="B8" s="9" t="s">
        <v>38</v>
      </c>
      <c r="C8" s="14"/>
      <c r="D8" s="2" t="s">
        <v>42</v>
      </c>
      <c r="E8" s="11" t="s">
        <v>14</v>
      </c>
      <c r="F8" s="1">
        <v>14</v>
      </c>
      <c r="G8" s="12">
        <v>5</v>
      </c>
      <c r="H8" s="28">
        <f t="shared" si="0"/>
        <v>70</v>
      </c>
      <c r="I8" s="29" t="s">
        <v>48</v>
      </c>
    </row>
    <row r="9" spans="1:9" x14ac:dyDescent="0.25">
      <c r="A9" s="8">
        <v>8</v>
      </c>
      <c r="B9" s="9" t="s">
        <v>36</v>
      </c>
      <c r="C9" s="16" t="s">
        <v>37</v>
      </c>
      <c r="D9" s="2" t="s">
        <v>42</v>
      </c>
      <c r="E9" s="15" t="s">
        <v>14</v>
      </c>
      <c r="F9" s="15">
        <v>2</v>
      </c>
      <c r="G9" s="12">
        <v>185</v>
      </c>
      <c r="H9" s="28">
        <f t="shared" si="0"/>
        <v>370</v>
      </c>
      <c r="I9" s="29" t="s">
        <v>47</v>
      </c>
    </row>
    <row r="10" spans="1:9" x14ac:dyDescent="0.25">
      <c r="A10" s="8">
        <v>9</v>
      </c>
      <c r="B10" s="9" t="s">
        <v>15</v>
      </c>
      <c r="C10" s="16" t="s">
        <v>35</v>
      </c>
      <c r="D10" s="2" t="s">
        <v>42</v>
      </c>
      <c r="E10" s="15" t="s">
        <v>14</v>
      </c>
      <c r="F10" s="15">
        <v>2</v>
      </c>
      <c r="G10" s="12">
        <v>160</v>
      </c>
      <c r="H10" s="28">
        <f t="shared" si="0"/>
        <v>320</v>
      </c>
      <c r="I10" s="29" t="s">
        <v>47</v>
      </c>
    </row>
    <row r="11" spans="1:9" ht="24" x14ac:dyDescent="0.25">
      <c r="A11" s="8">
        <v>10</v>
      </c>
      <c r="B11" s="9" t="s">
        <v>33</v>
      </c>
      <c r="C11" s="16" t="s">
        <v>34</v>
      </c>
      <c r="D11" s="2" t="s">
        <v>42</v>
      </c>
      <c r="E11" s="11" t="s">
        <v>14</v>
      </c>
      <c r="F11" s="15">
        <v>2</v>
      </c>
      <c r="G11" s="12">
        <v>165</v>
      </c>
      <c r="H11" s="28">
        <f t="shared" si="0"/>
        <v>330</v>
      </c>
      <c r="I11" s="29" t="s">
        <v>47</v>
      </c>
    </row>
    <row r="12" spans="1:9" x14ac:dyDescent="0.25">
      <c r="A12" s="8">
        <v>11</v>
      </c>
      <c r="B12" s="9" t="s">
        <v>16</v>
      </c>
      <c r="C12" s="16"/>
      <c r="D12" s="2" t="s">
        <v>42</v>
      </c>
      <c r="E12" s="11" t="s">
        <v>14</v>
      </c>
      <c r="F12" s="15">
        <v>2</v>
      </c>
      <c r="G12" s="12">
        <v>5</v>
      </c>
      <c r="H12" s="28">
        <v>15</v>
      </c>
      <c r="I12" s="29" t="s">
        <v>47</v>
      </c>
    </row>
    <row r="13" spans="1:9" x14ac:dyDescent="0.25">
      <c r="A13" s="8">
        <v>12</v>
      </c>
      <c r="B13" s="9" t="s">
        <v>17</v>
      </c>
      <c r="C13" s="16" t="s">
        <v>39</v>
      </c>
      <c r="D13" s="2" t="s">
        <v>42</v>
      </c>
      <c r="E13" s="11" t="s">
        <v>14</v>
      </c>
      <c r="F13" s="15">
        <v>2</v>
      </c>
      <c r="G13" s="12">
        <v>280</v>
      </c>
      <c r="H13" s="28">
        <f>G13*F13</f>
        <v>560</v>
      </c>
      <c r="I13" s="29" t="s">
        <v>47</v>
      </c>
    </row>
    <row r="14" spans="1:9" ht="24" x14ac:dyDescent="0.25">
      <c r="A14" s="8">
        <v>13</v>
      </c>
      <c r="B14" s="9" t="s">
        <v>40</v>
      </c>
      <c r="C14" s="16" t="s">
        <v>41</v>
      </c>
      <c r="D14" s="2" t="s">
        <v>42</v>
      </c>
      <c r="E14" s="11" t="s">
        <v>0</v>
      </c>
      <c r="F14" s="15">
        <v>2</v>
      </c>
      <c r="G14" s="12">
        <v>3600</v>
      </c>
      <c r="H14" s="28">
        <f>G14*F14</f>
        <v>7200</v>
      </c>
      <c r="I14" s="29" t="s">
        <v>47</v>
      </c>
    </row>
    <row r="15" spans="1:9" x14ac:dyDescent="0.25">
      <c r="A15" s="8">
        <v>14</v>
      </c>
      <c r="B15" s="9" t="s">
        <v>18</v>
      </c>
      <c r="C15" s="16" t="s">
        <v>19</v>
      </c>
      <c r="D15" s="11" t="s">
        <v>20</v>
      </c>
      <c r="E15" s="11" t="s">
        <v>14</v>
      </c>
      <c r="F15" s="15">
        <v>2</v>
      </c>
      <c r="G15" s="12">
        <v>800</v>
      </c>
      <c r="H15" s="28">
        <f>G15*F15</f>
        <v>1600</v>
      </c>
      <c r="I15" s="29" t="s">
        <v>47</v>
      </c>
    </row>
    <row r="16" spans="1:9" ht="36" x14ac:dyDescent="0.25">
      <c r="A16" s="8">
        <v>15</v>
      </c>
      <c r="B16" s="9" t="s">
        <v>21</v>
      </c>
      <c r="C16" s="17" t="s">
        <v>22</v>
      </c>
      <c r="D16" s="11" t="s">
        <v>23</v>
      </c>
      <c r="E16" s="11" t="s">
        <v>24</v>
      </c>
      <c r="F16" s="15">
        <v>0</v>
      </c>
      <c r="G16" s="12">
        <v>1200</v>
      </c>
      <c r="H16" s="13">
        <f>G16*F16</f>
        <v>0</v>
      </c>
    </row>
    <row r="17" spans="1:8" x14ac:dyDescent="0.25">
      <c r="A17" s="8">
        <v>16</v>
      </c>
      <c r="B17" s="18" t="s">
        <v>25</v>
      </c>
      <c r="C17" s="14"/>
      <c r="D17" s="11"/>
      <c r="E17" s="14"/>
      <c r="F17" s="14"/>
      <c r="G17" s="11"/>
      <c r="H17" s="19">
        <f>SUM(H2:H16)</f>
        <v>33402</v>
      </c>
    </row>
    <row r="18" spans="1:8" x14ac:dyDescent="0.25">
      <c r="A18" s="8">
        <v>17</v>
      </c>
      <c r="B18" s="18" t="s">
        <v>26</v>
      </c>
      <c r="C18" s="14"/>
      <c r="D18" s="11"/>
      <c r="E18" s="14"/>
      <c r="F18" s="14"/>
      <c r="G18" s="11"/>
      <c r="H18" s="19">
        <v>0</v>
      </c>
    </row>
    <row r="19" spans="1:8" ht="24" x14ac:dyDescent="0.25">
      <c r="A19" s="8">
        <v>18</v>
      </c>
      <c r="B19" s="18" t="s">
        <v>27</v>
      </c>
      <c r="C19" s="20"/>
      <c r="D19" s="21"/>
      <c r="E19" s="20"/>
      <c r="F19" s="20"/>
      <c r="G19" s="21"/>
      <c r="H19" s="22">
        <f>(H17+H18)*0.06</f>
        <v>2004.12</v>
      </c>
    </row>
    <row r="20" spans="1:8" ht="16.2" thickBot="1" x14ac:dyDescent="0.3">
      <c r="A20" s="8">
        <v>19</v>
      </c>
      <c r="B20" s="18" t="s">
        <v>28</v>
      </c>
      <c r="C20" s="23"/>
      <c r="D20" s="24"/>
      <c r="E20" s="23"/>
      <c r="F20" s="23"/>
      <c r="G20" s="24"/>
      <c r="H20" s="25">
        <f>SUM(H17:H19)</f>
        <v>35406.120000000003</v>
      </c>
    </row>
    <row r="21" spans="1:8" x14ac:dyDescent="0.25">
      <c r="G21" s="26" t="s">
        <v>44</v>
      </c>
      <c r="H21" s="26">
        <f>H20*0.9</f>
        <v>31865.508000000002</v>
      </c>
    </row>
    <row r="22" spans="1:8" x14ac:dyDescent="0.25">
      <c r="G22" s="26" t="s">
        <v>43</v>
      </c>
      <c r="H22" s="27">
        <v>29341</v>
      </c>
    </row>
  </sheetData>
  <protectedRanges>
    <protectedRange sqref="G17" name="区域1" securityDescriptor=""/>
  </protectedRanges>
  <phoneticPr fontId="6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2套消防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psms</cp:lastModifiedBy>
  <cp:revision/>
  <cp:lastPrinted>2022-03-06T04:13:16Z</cp:lastPrinted>
  <dcterms:created xsi:type="dcterms:W3CDTF">2015-08-27T08:19:04Z</dcterms:created>
  <dcterms:modified xsi:type="dcterms:W3CDTF">2022-06-11T01:19:45Z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