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50"/>
  </bookViews>
  <sheets>
    <sheet name="抚州涂装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<sst xmlns="http://schemas.openxmlformats.org/spreadsheetml/2006/main" count="100" uniqueCount="64">
  <si>
    <t>序号</t>
  </si>
  <si>
    <t>物料名称</t>
  </si>
  <si>
    <t>品牌</t>
  </si>
  <si>
    <t>类型-规格</t>
  </si>
  <si>
    <t>数量</t>
  </si>
  <si>
    <t>单位</t>
  </si>
  <si>
    <t>单价</t>
  </si>
  <si>
    <t>施工金额</t>
  </si>
  <si>
    <t>50%实际工程数量</t>
  </si>
  <si>
    <t>结算金额</t>
  </si>
  <si>
    <t>100%实际工程数量</t>
  </si>
  <si>
    <t>合计工程量</t>
  </si>
  <si>
    <t>合计金额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</si>
  <si>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</si>
  <si>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</si>
  <si>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</si>
  <si>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</si>
  <si>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</si>
  <si>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</si>
  <si>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</si>
  <si>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</si>
  <si>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</si>
  <si>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</si>
  <si>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</si>
  <si>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</si>
  <si>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</si>
  <si>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光纤接续单元盒</t>
  </si>
  <si>
    <t>世纪人</t>
  </si>
  <si>
    <t>3U 带 4 个熔接盘_48 口</t>
  </si>
  <si>
    <t>1U 带 1 个熔接盘_12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</si>
  <si>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</si>
  <si>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</si>
  <si>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</si>
  <si>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</si>
  <si>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</si>
  <si>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</si>
  <si>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</si>
  <si>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</si>
  <si>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</si>
  <si>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</si>
  <si>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</si>
  <si>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</t>
  </si>
  <si>
    <t>桥架（补助）</t>
  </si>
  <si>
    <t>PVC线管</t>
  </si>
  <si>
    <t>联塑</t>
  </si>
  <si>
    <t>25规格线管</t>
  </si>
  <si>
    <t>镀锌线管</t>
  </si>
  <si>
    <t>光纤熔接</t>
  </si>
  <si>
    <t>芯</t>
  </si>
  <si>
    <t>人工费用-一从配线间到用户桌面的布线</t>
  </si>
  <si>
    <t>AP安装人工</t>
  </si>
  <si>
    <t>分光器 1:8 ODN SPL12</t>
  </si>
  <si>
    <t>PCS</t>
  </si>
  <si>
    <t>4芯成品纤</t>
  </si>
  <si>
    <t>SC-SC</t>
  </si>
  <si>
    <t>90M</t>
  </si>
  <si>
    <t>60M</t>
  </si>
  <si>
    <t>30M</t>
  </si>
  <si>
    <t>20M</t>
  </si>
  <si>
    <t>弱电箱</t>
  </si>
  <si>
    <t>总计金额</t>
  </si>
  <si>
    <t>已付支付22000进度款</t>
  </si>
  <si>
    <t>总质保金5%</t>
  </si>
  <si>
    <t>余下支付金额（扣除质保金）：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</si>
</sst>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pane ySplit="1" topLeftCell="A21" activePane="bottomLeft" state="frozen"/>
      <selection/>
      <selection pane="bottomLeft" activeCell="M30" sqref="M30"/>
    </sheetView>
  </sheetViews>
  <sheetFormatPr defaultColWidth="9" defaultRowHeight="14"/>
  <cols>
    <col min="1" max="1" width="4.12727272727273" customWidth="1"/>
    <col min="2" max="2" width="20" customWidth="1"/>
    <col min="3" max="3" width="11.5454545454545" customWidth="1"/>
    <col min="4" max="4" width="23.2545454545455" customWidth="1"/>
    <col min="5" max="5" width="5.75454545454545" customWidth="1"/>
    <col min="6" max="6" width="4.12727272727273" customWidth="1"/>
    <col min="7" max="8" width="7.62727272727273" customWidth="1"/>
    <col min="9" max="9" width="8.5" customWidth="1"/>
    <col min="10" max="10" width="8.12727272727273" customWidth="1"/>
    <col min="11" max="11" width="9" customWidth="1"/>
    <col min="13" max="13" width="10.8727272727273" customWidth="1"/>
  </cols>
  <sheetData>
    <row r="1" ht="37" customHeight="1" spans="1:14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21" t="s">
        <v>8</v>
      </c>
      <c r="J1" s="22" t="s">
        <v>9</v>
      </c>
      <c r="K1" s="21" t="s">
        <v>10</v>
      </c>
      <c r="L1" s="22" t="s">
        <v>9</v>
      </c>
      <c r="M1" s="23" t="s">
        <v>11</v>
      </c>
      <c r="N1" s="23" t="s">
        <v>12</v>
      </c>
    </row>
    <row r="2" ht="25" customHeight="1" spans="1:14">
      <c r="A2" s="5">
        <v>1</v>
      </c>
      <c r="B2" s="6" t="s">
        <v>13</v>
      </c>
      <c r="C2" s="7" t="s">
        <v>14</v>
      </c>
      <c r="D2" s="7" t="s">
        <v>15</v>
      </c>
      <c r="E2" s="7">
        <v>10</v>
      </c>
      <c r="F2" s="7" t="s">
        <v>16</v>
      </c>
      <c r="G2" s="8">
        <v>0</v>
      </c>
      <c r="H2" s="9">
        <f t="shared" ref="H2:H15" si="0">G2*E2</f>
        <v>0</v>
      </c>
      <c r="I2" s="23"/>
      <c r="J2" s="23">
        <f>I2*G2</f>
        <v>0</v>
      </c>
      <c r="K2" s="23">
        <v>10</v>
      </c>
      <c r="L2" s="23">
        <f>K2*G2</f>
        <v>0</v>
      </c>
      <c r="M2" s="23"/>
      <c r="N2" s="23">
        <f>J2+L2</f>
        <v>0</v>
      </c>
    </row>
    <row r="3" ht="25" customHeight="1" spans="1:14">
      <c r="A3" s="5">
        <v>2</v>
      </c>
      <c r="B3" s="6" t="s">
        <v>17</v>
      </c>
      <c r="C3" s="7" t="s">
        <v>14</v>
      </c>
      <c r="D3" s="7" t="s">
        <v>18</v>
      </c>
      <c r="E3" s="7">
        <v>20</v>
      </c>
      <c r="F3" s="7" t="s">
        <v>16</v>
      </c>
      <c r="G3" s="8">
        <v>3</v>
      </c>
      <c r="H3" s="9">
        <f t="shared" si="0"/>
        <v>60</v>
      </c>
      <c r="I3" s="23"/>
      <c r="J3" s="23">
        <f t="shared" ref="J3:J23" si="1">I3*G3</f>
        <v>0</v>
      </c>
      <c r="K3" s="23">
        <v>27</v>
      </c>
      <c r="L3" s="23">
        <f t="shared" ref="L3:L23" si="2">K3*G3</f>
        <v>81</v>
      </c>
      <c r="M3" s="23"/>
      <c r="N3" s="23">
        <f t="shared" ref="N3:N23" si="3">J3+L3</f>
        <v>81</v>
      </c>
    </row>
    <row r="4" ht="25" customHeight="1" spans="1:14">
      <c r="A4" s="5">
        <v>3</v>
      </c>
      <c r="B4" s="6" t="s">
        <v>19</v>
      </c>
      <c r="C4" s="7" t="s">
        <v>14</v>
      </c>
      <c r="D4" s="7" t="s">
        <v>20</v>
      </c>
      <c r="E4" s="7">
        <v>100</v>
      </c>
      <c r="F4" s="7" t="s">
        <v>16</v>
      </c>
      <c r="G4" s="8">
        <v>0</v>
      </c>
      <c r="H4" s="9">
        <f t="shared" si="0"/>
        <v>0</v>
      </c>
      <c r="I4" s="23"/>
      <c r="J4" s="23">
        <f t="shared" si="1"/>
        <v>0</v>
      </c>
      <c r="K4" s="23">
        <v>100</v>
      </c>
      <c r="L4" s="23">
        <f t="shared" si="2"/>
        <v>0</v>
      </c>
      <c r="M4" s="23"/>
      <c r="N4" s="23">
        <f t="shared" si="3"/>
        <v>0</v>
      </c>
    </row>
    <row r="5" ht="25" customHeight="1" spans="1:14">
      <c r="A5" s="5">
        <v>4</v>
      </c>
      <c r="B5" s="6" t="s">
        <v>21</v>
      </c>
      <c r="C5" s="7" t="s">
        <v>14</v>
      </c>
      <c r="D5" s="7" t="s">
        <v>22</v>
      </c>
      <c r="E5" s="7">
        <v>13</v>
      </c>
      <c r="F5" s="7" t="s">
        <v>23</v>
      </c>
      <c r="G5" s="8">
        <v>0</v>
      </c>
      <c r="H5" s="9">
        <f t="shared" si="0"/>
        <v>0</v>
      </c>
      <c r="I5" s="23"/>
      <c r="J5" s="23">
        <f t="shared" si="1"/>
        <v>0</v>
      </c>
      <c r="K5" s="23">
        <v>13</v>
      </c>
      <c r="L5" s="23">
        <f t="shared" si="2"/>
        <v>0</v>
      </c>
      <c r="M5" s="23"/>
      <c r="N5" s="23">
        <f t="shared" si="3"/>
        <v>0</v>
      </c>
    </row>
    <row r="6" ht="25" customHeight="1" spans="1:14">
      <c r="A6" s="5">
        <v>5</v>
      </c>
      <c r="B6" s="6" t="s">
        <v>24</v>
      </c>
      <c r="C6" s="7" t="s">
        <v>14</v>
      </c>
      <c r="D6" s="7" t="s">
        <v>25</v>
      </c>
      <c r="E6" s="7">
        <v>4</v>
      </c>
      <c r="F6" s="7" t="s">
        <v>16</v>
      </c>
      <c r="G6" s="8">
        <v>0</v>
      </c>
      <c r="H6" s="9">
        <f t="shared" si="0"/>
        <v>0</v>
      </c>
      <c r="I6" s="23"/>
      <c r="J6" s="23">
        <f t="shared" si="1"/>
        <v>0</v>
      </c>
      <c r="K6" s="23">
        <v>11</v>
      </c>
      <c r="L6" s="23">
        <f t="shared" si="2"/>
        <v>0</v>
      </c>
      <c r="M6" s="23"/>
      <c r="N6" s="23">
        <f t="shared" si="3"/>
        <v>0</v>
      </c>
    </row>
    <row r="7" ht="25" customHeight="1" spans="1:14">
      <c r="A7" s="5">
        <v>6</v>
      </c>
      <c r="B7" s="6" t="s">
        <v>26</v>
      </c>
      <c r="C7" s="7" t="s">
        <v>27</v>
      </c>
      <c r="D7" s="7" t="s">
        <v>28</v>
      </c>
      <c r="E7" s="7">
        <v>2</v>
      </c>
      <c r="F7" s="7" t="s">
        <v>16</v>
      </c>
      <c r="G7" s="8">
        <v>0</v>
      </c>
      <c r="H7" s="9">
        <f t="shared" si="0"/>
        <v>0</v>
      </c>
      <c r="I7" s="23"/>
      <c r="J7" s="23">
        <f t="shared" si="1"/>
        <v>0</v>
      </c>
      <c r="K7" s="23">
        <v>3</v>
      </c>
      <c r="L7" s="23">
        <f t="shared" si="2"/>
        <v>0</v>
      </c>
      <c r="M7" s="23"/>
      <c r="N7" s="23">
        <f t="shared" si="3"/>
        <v>0</v>
      </c>
    </row>
    <row r="8" ht="25" customHeight="1" spans="1:14">
      <c r="A8" s="5">
        <v>7</v>
      </c>
      <c r="B8" s="6" t="s">
        <v>26</v>
      </c>
      <c r="C8" s="7" t="s">
        <v>27</v>
      </c>
      <c r="D8" s="7" t="s">
        <v>29</v>
      </c>
      <c r="E8" s="7">
        <v>4</v>
      </c>
      <c r="F8" s="7" t="s">
        <v>16</v>
      </c>
      <c r="G8" s="8">
        <v>0</v>
      </c>
      <c r="H8" s="9">
        <f t="shared" si="0"/>
        <v>0</v>
      </c>
      <c r="I8" s="23"/>
      <c r="J8" s="23">
        <f t="shared" si="1"/>
        <v>0</v>
      </c>
      <c r="K8" s="23">
        <v>9</v>
      </c>
      <c r="L8" s="23">
        <f t="shared" si="2"/>
        <v>0</v>
      </c>
      <c r="M8" s="23"/>
      <c r="N8" s="23">
        <f t="shared" si="3"/>
        <v>0</v>
      </c>
    </row>
    <row r="9" ht="25" customHeight="1" spans="1:14">
      <c r="A9" s="5">
        <v>8</v>
      </c>
      <c r="B9" s="10" t="s">
        <v>30</v>
      </c>
      <c r="C9" s="11" t="s">
        <v>31</v>
      </c>
      <c r="D9" s="11" t="s">
        <v>32</v>
      </c>
      <c r="E9" s="11">
        <v>1</v>
      </c>
      <c r="F9" s="11" t="s">
        <v>16</v>
      </c>
      <c r="G9" s="8">
        <v>100</v>
      </c>
      <c r="H9" s="9">
        <f t="shared" si="0"/>
        <v>100</v>
      </c>
      <c r="I9" s="23"/>
      <c r="J9" s="23">
        <f t="shared" si="1"/>
        <v>0</v>
      </c>
      <c r="K9" s="23">
        <v>1</v>
      </c>
      <c r="L9" s="23">
        <f t="shared" si="2"/>
        <v>100</v>
      </c>
      <c r="M9" s="23"/>
      <c r="N9" s="23">
        <f t="shared" si="3"/>
        <v>100</v>
      </c>
    </row>
    <row r="10" ht="25" customHeight="1" spans="1:14">
      <c r="A10" s="5">
        <v>9</v>
      </c>
      <c r="B10" s="6" t="s">
        <v>30</v>
      </c>
      <c r="C10" s="7" t="s">
        <v>31</v>
      </c>
      <c r="D10" s="7" t="s">
        <v>33</v>
      </c>
      <c r="E10" s="7">
        <v>4</v>
      </c>
      <c r="F10" s="7" t="s">
        <v>34</v>
      </c>
      <c r="G10" s="8">
        <v>100</v>
      </c>
      <c r="H10" s="9">
        <f t="shared" si="0"/>
        <v>400</v>
      </c>
      <c r="I10" s="23"/>
      <c r="J10" s="23">
        <f t="shared" si="1"/>
        <v>0</v>
      </c>
      <c r="K10" s="23">
        <v>8</v>
      </c>
      <c r="L10" s="23">
        <f t="shared" si="2"/>
        <v>800</v>
      </c>
      <c r="M10" s="23"/>
      <c r="N10" s="23">
        <f t="shared" si="3"/>
        <v>800</v>
      </c>
    </row>
    <row r="11" ht="25" customHeight="1" spans="1:14">
      <c r="A11" s="5">
        <v>10</v>
      </c>
      <c r="B11" s="6" t="s">
        <v>35</v>
      </c>
      <c r="C11" s="7" t="s">
        <v>36</v>
      </c>
      <c r="D11" s="7" t="s">
        <v>37</v>
      </c>
      <c r="E11" s="7">
        <v>3000</v>
      </c>
      <c r="F11" s="7" t="s">
        <v>38</v>
      </c>
      <c r="G11" s="8">
        <v>2</v>
      </c>
      <c r="H11" s="9">
        <f t="shared" si="0"/>
        <v>6000</v>
      </c>
      <c r="I11" s="23"/>
      <c r="J11" s="23">
        <f t="shared" si="1"/>
        <v>0</v>
      </c>
      <c r="K11" s="23">
        <v>2430</v>
      </c>
      <c r="L11" s="23">
        <f t="shared" si="2"/>
        <v>4860</v>
      </c>
      <c r="M11" s="23"/>
      <c r="N11" s="23">
        <f t="shared" si="3"/>
        <v>4860</v>
      </c>
    </row>
    <row r="12" ht="25" customHeight="1" spans="1:14">
      <c r="A12" s="5">
        <v>11</v>
      </c>
      <c r="B12" s="6" t="s">
        <v>39</v>
      </c>
      <c r="C12" s="7" t="s">
        <v>40</v>
      </c>
      <c r="D12" s="7" t="s">
        <v>41</v>
      </c>
      <c r="E12" s="7">
        <v>500</v>
      </c>
      <c r="F12" s="7" t="s">
        <v>38</v>
      </c>
      <c r="G12" s="8">
        <v>20</v>
      </c>
      <c r="H12" s="9">
        <f t="shared" si="0"/>
        <v>10000</v>
      </c>
      <c r="I12" s="23"/>
      <c r="J12" s="23">
        <f t="shared" si="1"/>
        <v>0</v>
      </c>
      <c r="K12" s="23">
        <v>400</v>
      </c>
      <c r="L12" s="23">
        <f t="shared" si="2"/>
        <v>8000</v>
      </c>
      <c r="M12" s="23"/>
      <c r="N12" s="23">
        <f t="shared" si="3"/>
        <v>8000</v>
      </c>
    </row>
    <row r="13" ht="25" customHeight="1" spans="1:14">
      <c r="A13" s="12"/>
      <c r="B13" s="13" t="s">
        <v>42</v>
      </c>
      <c r="C13" s="14" t="s">
        <v>40</v>
      </c>
      <c r="D13" s="14" t="s">
        <v>41</v>
      </c>
      <c r="E13" s="14"/>
      <c r="F13" s="14" t="s">
        <v>38</v>
      </c>
      <c r="G13" s="15">
        <v>10</v>
      </c>
      <c r="H13" s="16">
        <f t="shared" si="0"/>
        <v>0</v>
      </c>
      <c r="I13" s="24"/>
      <c r="J13" s="24">
        <f t="shared" si="1"/>
        <v>0</v>
      </c>
      <c r="K13" s="24">
        <v>400</v>
      </c>
      <c r="L13" s="24">
        <f t="shared" si="2"/>
        <v>4000</v>
      </c>
      <c r="M13" s="24"/>
      <c r="N13" s="24">
        <f t="shared" si="3"/>
        <v>4000</v>
      </c>
    </row>
    <row r="14" ht="25" customHeight="1" spans="1:14">
      <c r="A14" s="5">
        <v>12</v>
      </c>
      <c r="B14" s="6" t="s">
        <v>43</v>
      </c>
      <c r="C14" s="7" t="s">
        <v>44</v>
      </c>
      <c r="D14" s="7" t="s">
        <v>45</v>
      </c>
      <c r="E14" s="7">
        <v>300</v>
      </c>
      <c r="F14" s="7" t="s">
        <v>38</v>
      </c>
      <c r="G14" s="8">
        <v>2</v>
      </c>
      <c r="H14" s="9">
        <f t="shared" si="0"/>
        <v>600</v>
      </c>
      <c r="I14" s="23"/>
      <c r="J14" s="23">
        <f t="shared" si="1"/>
        <v>0</v>
      </c>
      <c r="K14" s="23">
        <v>100</v>
      </c>
      <c r="L14" s="23">
        <f t="shared" si="2"/>
        <v>200</v>
      </c>
      <c r="M14" s="23"/>
      <c r="N14" s="23">
        <f t="shared" si="3"/>
        <v>200</v>
      </c>
    </row>
    <row r="15" ht="25" customHeight="1" spans="1:14">
      <c r="A15" s="5">
        <v>13</v>
      </c>
      <c r="B15" s="6" t="s">
        <v>46</v>
      </c>
      <c r="C15" s="7" t="s">
        <v>40</v>
      </c>
      <c r="D15" s="7" t="s">
        <v>45</v>
      </c>
      <c r="E15" s="7">
        <v>0</v>
      </c>
      <c r="F15" s="7" t="s">
        <v>38</v>
      </c>
      <c r="G15" s="8">
        <v>2</v>
      </c>
      <c r="H15" s="9">
        <f t="shared" si="0"/>
        <v>0</v>
      </c>
      <c r="I15" s="23"/>
      <c r="J15" s="23">
        <f t="shared" si="1"/>
        <v>0</v>
      </c>
      <c r="K15" s="23">
        <v>300</v>
      </c>
      <c r="L15" s="23">
        <f t="shared" si="2"/>
        <v>600</v>
      </c>
      <c r="M15" s="23"/>
      <c r="N15" s="23">
        <f t="shared" si="3"/>
        <v>600</v>
      </c>
    </row>
    <row r="16" ht="25" customHeight="1" spans="1:14">
      <c r="A16" s="5">
        <v>14</v>
      </c>
      <c r="B16" s="6" t="s">
        <v>47</v>
      </c>
      <c r="C16" s="7"/>
      <c r="D16" s="6"/>
      <c r="E16" s="7">
        <v>168</v>
      </c>
      <c r="F16" s="7" t="s">
        <v>48</v>
      </c>
      <c r="G16" s="8">
        <v>8</v>
      </c>
      <c r="H16" s="9">
        <f t="shared" ref="H16:H25" si="4">G16*E16</f>
        <v>1344</v>
      </c>
      <c r="I16" s="23"/>
      <c r="J16" s="23">
        <f t="shared" ref="J16:J23" si="5">I16*G16</f>
        <v>0</v>
      </c>
      <c r="K16" s="23">
        <v>240</v>
      </c>
      <c r="L16" s="23">
        <f t="shared" ref="L16:L23" si="6">K16*G16</f>
        <v>1920</v>
      </c>
      <c r="M16" s="23"/>
      <c r="N16" s="23">
        <f t="shared" ref="N16:N23" si="7">J16+L16</f>
        <v>1920</v>
      </c>
    </row>
    <row r="17" ht="25" customHeight="1" spans="1:14">
      <c r="A17" s="5">
        <v>15</v>
      </c>
      <c r="B17" s="17" t="s">
        <v>49</v>
      </c>
      <c r="C17" s="7"/>
      <c r="D17" s="6"/>
      <c r="E17" s="7">
        <v>50</v>
      </c>
      <c r="F17" s="7" t="s">
        <v>16</v>
      </c>
      <c r="G17" s="18">
        <v>80</v>
      </c>
      <c r="H17" s="9">
        <f t="shared" si="4"/>
        <v>4000</v>
      </c>
      <c r="I17" s="23"/>
      <c r="J17" s="23">
        <f t="shared" si="5"/>
        <v>0</v>
      </c>
      <c r="K17" s="23">
        <v>36</v>
      </c>
      <c r="L17" s="23">
        <f t="shared" si="6"/>
        <v>2880</v>
      </c>
      <c r="M17" s="23"/>
      <c r="N17" s="23">
        <f t="shared" si="7"/>
        <v>2880</v>
      </c>
    </row>
    <row r="18" ht="25" customHeight="1" spans="1:14">
      <c r="A18" s="5">
        <v>16</v>
      </c>
      <c r="B18" s="6" t="s">
        <v>50</v>
      </c>
      <c r="C18" s="7"/>
      <c r="D18" s="6"/>
      <c r="E18" s="7">
        <v>30</v>
      </c>
      <c r="F18" s="7" t="s">
        <v>16</v>
      </c>
      <c r="G18" s="8">
        <v>200</v>
      </c>
      <c r="H18" s="9">
        <f t="shared" si="4"/>
        <v>6000</v>
      </c>
      <c r="I18" s="23"/>
      <c r="J18" s="23">
        <f t="shared" si="5"/>
        <v>0</v>
      </c>
      <c r="K18" s="23">
        <v>40</v>
      </c>
      <c r="L18" s="23">
        <f t="shared" si="6"/>
        <v>8000</v>
      </c>
      <c r="M18" s="23"/>
      <c r="N18" s="23">
        <f t="shared" si="7"/>
        <v>8000</v>
      </c>
    </row>
    <row r="19" ht="25" customHeight="1" spans="1:14">
      <c r="A19" s="5">
        <v>17</v>
      </c>
      <c r="B19" s="10" t="s">
        <v>51</v>
      </c>
      <c r="C19" s="10"/>
      <c r="D19" s="10"/>
      <c r="E19" s="11">
        <v>2</v>
      </c>
      <c r="F19" s="11" t="s">
        <v>52</v>
      </c>
      <c r="G19" s="8">
        <v>0</v>
      </c>
      <c r="H19" s="9">
        <f t="shared" si="4"/>
        <v>0</v>
      </c>
      <c r="I19" s="23"/>
      <c r="J19" s="23">
        <f t="shared" si="5"/>
        <v>0</v>
      </c>
      <c r="K19" s="23"/>
      <c r="L19" s="23">
        <f t="shared" si="6"/>
        <v>0</v>
      </c>
      <c r="M19" s="23"/>
      <c r="N19" s="23">
        <f t="shared" si="7"/>
        <v>0</v>
      </c>
    </row>
    <row r="20" ht="25" customHeight="1" spans="1:14">
      <c r="A20" s="5">
        <v>18</v>
      </c>
      <c r="B20" s="10" t="s">
        <v>53</v>
      </c>
      <c r="C20" s="11" t="s">
        <v>54</v>
      </c>
      <c r="D20" s="10" t="s">
        <v>55</v>
      </c>
      <c r="E20" s="11">
        <v>1</v>
      </c>
      <c r="F20" s="11" t="s">
        <v>52</v>
      </c>
      <c r="G20" s="8">
        <v>0</v>
      </c>
      <c r="H20" s="9">
        <f t="shared" si="4"/>
        <v>0</v>
      </c>
      <c r="I20" s="23"/>
      <c r="J20" s="23">
        <f t="shared" si="5"/>
        <v>0</v>
      </c>
      <c r="K20" s="23"/>
      <c r="L20" s="23">
        <f t="shared" si="6"/>
        <v>0</v>
      </c>
      <c r="M20" s="23"/>
      <c r="N20" s="23">
        <f t="shared" si="7"/>
        <v>0</v>
      </c>
    </row>
    <row r="21" ht="25" customHeight="1" spans="1:14">
      <c r="A21" s="5">
        <v>19</v>
      </c>
      <c r="B21" s="10" t="s">
        <v>53</v>
      </c>
      <c r="C21" s="11" t="s">
        <v>54</v>
      </c>
      <c r="D21" s="19" t="s">
        <v>56</v>
      </c>
      <c r="E21" s="8">
        <v>1</v>
      </c>
      <c r="F21" s="11" t="s">
        <v>52</v>
      </c>
      <c r="G21" s="8">
        <v>0</v>
      </c>
      <c r="H21" s="9">
        <f t="shared" si="4"/>
        <v>0</v>
      </c>
      <c r="I21" s="23"/>
      <c r="J21" s="23">
        <f t="shared" si="5"/>
        <v>0</v>
      </c>
      <c r="K21" s="23"/>
      <c r="L21" s="23">
        <f t="shared" si="6"/>
        <v>0</v>
      </c>
      <c r="M21" s="23"/>
      <c r="N21" s="23">
        <f t="shared" si="7"/>
        <v>0</v>
      </c>
    </row>
    <row r="22" ht="25" customHeight="1" spans="1:14">
      <c r="A22" s="5">
        <v>20</v>
      </c>
      <c r="B22" s="10" t="s">
        <v>53</v>
      </c>
      <c r="C22" s="11" t="s">
        <v>54</v>
      </c>
      <c r="D22" s="19" t="s">
        <v>57</v>
      </c>
      <c r="E22" s="8">
        <v>1</v>
      </c>
      <c r="F22" s="11" t="s">
        <v>52</v>
      </c>
      <c r="G22" s="8">
        <v>0</v>
      </c>
      <c r="H22" s="9">
        <f t="shared" si="4"/>
        <v>0</v>
      </c>
      <c r="I22" s="23"/>
      <c r="J22" s="23">
        <f t="shared" si="5"/>
        <v>0</v>
      </c>
      <c r="K22" s="23"/>
      <c r="L22" s="23">
        <f t="shared" si="6"/>
        <v>0</v>
      </c>
      <c r="M22" s="23"/>
      <c r="N22" s="23">
        <f t="shared" si="7"/>
        <v>0</v>
      </c>
    </row>
    <row r="23" ht="25" customHeight="1" spans="1:14">
      <c r="A23" s="5">
        <v>21</v>
      </c>
      <c r="B23" s="10" t="s">
        <v>53</v>
      </c>
      <c r="C23" s="11" t="s">
        <v>54</v>
      </c>
      <c r="D23" s="19" t="s">
        <v>58</v>
      </c>
      <c r="E23" s="8">
        <v>1</v>
      </c>
      <c r="F23" s="11" t="s">
        <v>52</v>
      </c>
      <c r="G23" s="8">
        <v>0</v>
      </c>
      <c r="H23" s="9">
        <f t="shared" si="4"/>
        <v>0</v>
      </c>
      <c r="I23" s="23"/>
      <c r="J23" s="23">
        <f t="shared" si="5"/>
        <v>0</v>
      </c>
      <c r="K23" s="23"/>
      <c r="L23" s="23">
        <f t="shared" si="6"/>
        <v>0</v>
      </c>
      <c r="M23" s="23"/>
      <c r="N23" s="23">
        <f t="shared" si="7"/>
        <v>0</v>
      </c>
    </row>
    <row r="24" ht="31" customHeight="1" spans="1:14">
      <c r="A24" s="5">
        <v>22</v>
      </c>
      <c r="B24" s="10" t="s">
        <v>59</v>
      </c>
      <c r="C24" s="10"/>
      <c r="D24" s="10"/>
      <c r="E24" s="11">
        <v>5</v>
      </c>
      <c r="F24" s="11" t="s">
        <v>16</v>
      </c>
      <c r="G24" s="8">
        <v>100</v>
      </c>
      <c r="H24" s="9">
        <f t="shared" si="4"/>
        <v>500</v>
      </c>
      <c r="I24" s="23"/>
      <c r="J24" s="23">
        <f>SUM(J2:J23)</f>
        <v>0</v>
      </c>
      <c r="K24" s="23"/>
      <c r="L24" s="23">
        <f>SUM(L2:L23)</f>
        <v>31441</v>
      </c>
      <c r="M24" s="23"/>
      <c r="N24" s="23">
        <f>SUM(N2:N23)</f>
        <v>31441</v>
      </c>
    </row>
    <row r="25" ht="24" customHeight="1" spans="2:14">
      <c r="B25" s="20" t="s">
        <v>60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>
        <f>N24</f>
        <v>31441</v>
      </c>
      <c r="N25" s="20"/>
    </row>
    <row r="26" ht="24" customHeight="1" spans="2:14">
      <c r="B26" s="20" t="s">
        <v>61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>
        <v>22000</v>
      </c>
      <c r="N26" s="20"/>
    </row>
    <row r="27" ht="24" customHeight="1" spans="2:14">
      <c r="B27" s="20" t="s">
        <v>62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>
        <f>M25*0.05</f>
        <v>1572.05</v>
      </c>
      <c r="N27" s="20"/>
    </row>
    <row r="28" ht="24" customHeight="1" spans="2:14">
      <c r="B28" s="20" t="s">
        <v>63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>
        <f>M25-M26-M27</f>
        <v>7868.95</v>
      </c>
      <c r="N28" s="20"/>
    </row>
  </sheetData>
  <mergeCells count="8">
    <mergeCell ref="B25:L25"/>
    <mergeCell ref="M25:N25"/>
    <mergeCell ref="B26:L26"/>
    <mergeCell ref="M26:N26"/>
    <mergeCell ref="B27:L27"/>
    <mergeCell ref="M27:N27"/>
    <mergeCell ref="B28:L28"/>
    <mergeCell ref="M28:N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抚州涂装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2022-03-09T06:49:00Z</dcterms:created>
  <dcterms:modified xsi:type="dcterms:W3CDTF">2022-06-13T10:08:32Z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DEE3E9F441C94EBBB84A126863E49FD9</vt:lpwstr>
  </property>
  <property fmtid="{D5CDD505-2E9C-101B-9397-08002B2CF9AE}" pid="3" name="KSOProductBuildVer">
    <vt:lpwstr>2052-11.1.0.11744</vt:lpwstr>
  </property>
</Properties>
</file>