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50" activeTab="1"/>
  </bookViews>
  <sheets>
    <sheet name="焊装工作量" sheetId="1" r:id="rId1"/>
    <sheet name="总装工作量" sheetId="5" r:id="rId2"/>
  </sheets>
  <calcPr calcId="144525"/>
</workbook>
</file>

<file path=xl/sharedStrings.xml><?xml version="1.0" encoding="utf-8"?>
<sst xmlns="http://schemas.openxmlformats.org/spreadsheetml/2006/main" count="135" uniqueCount="69">
  <si>
    <t>星沙焊装厂房项目工作量</t>
  </si>
  <si>
    <t>编号</t>
  </si>
  <si>
    <t>名称</t>
  </si>
  <si>
    <t>品牌</t>
  </si>
  <si>
    <t>型号</t>
  </si>
  <si>
    <t>单位</t>
  </si>
  <si>
    <t>数量</t>
  </si>
  <si>
    <t>材料单价</t>
  </si>
  <si>
    <t>施工单价</t>
  </si>
  <si>
    <t>材料金额</t>
  </si>
  <si>
    <t>施工金额</t>
  </si>
  <si>
    <t>网络水晶头</t>
  </si>
  <si>
    <t>D-LINK</t>
  </si>
  <si>
    <t>RJ45_8 芯_千兆-六类非屏蔽型</t>
  </si>
  <si>
    <t>个</t>
  </si>
  <si>
    <t>网线</t>
  </si>
  <si>
    <t>网线_超六类_非屏蔽 UTP_305m</t>
  </si>
  <si>
    <t>箱</t>
  </si>
  <si>
    <t>网络机柜</t>
  </si>
  <si>
    <t>图腾</t>
  </si>
  <si>
    <t>12U 壁挂式</t>
  </si>
  <si>
    <t>台</t>
  </si>
  <si>
    <t>光纤</t>
  </si>
  <si>
    <t>烽火</t>
  </si>
  <si>
    <t>12 芯室外层绞式轻铠单模光缆</t>
  </si>
  <si>
    <t>米</t>
  </si>
  <si>
    <t>光纤接续单元盒</t>
  </si>
  <si>
    <t>日海</t>
  </si>
  <si>
    <t>2U 带 2 个熔接盘_24 口</t>
  </si>
  <si>
    <t>桥架</t>
  </si>
  <si>
    <t>亚明</t>
  </si>
  <si>
    <t>100*100*1.2国际桥架</t>
  </si>
  <si>
    <t>镀锌线管</t>
  </si>
  <si>
    <t>25规格线管</t>
  </si>
  <si>
    <t>PVC线管</t>
  </si>
  <si>
    <t>联塑</t>
  </si>
  <si>
    <t>光纤熔接</t>
  </si>
  <si>
    <t>人工</t>
  </si>
  <si>
    <t>芯</t>
  </si>
  <si>
    <t>人工费用</t>
  </si>
  <si>
    <t>从配线间到用户桌面的布线</t>
  </si>
  <si>
    <t>AP安装人工</t>
  </si>
  <si>
    <t>第一批28个，后新增一个，改装一个</t>
  </si>
  <si>
    <t>A：设备及人工小计</t>
  </si>
  <si>
    <t>B：综合布线辅助材料</t>
  </si>
  <si>
    <t>安装辅件、线卡、接头、扎带等小五金</t>
  </si>
  <si>
    <t>批</t>
  </si>
  <si>
    <t>C：作业工具租金</t>
  </si>
  <si>
    <t>电动登高车月租金</t>
  </si>
  <si>
    <t>D：项目集成与管理费用</t>
  </si>
  <si>
    <t>D＝（A+B+C）*6%</t>
  </si>
  <si>
    <t>E：项目总造价</t>
  </si>
  <si>
    <t>E＝A+B+C+D</t>
  </si>
  <si>
    <t>星沙汽车工厂总装车间项目工作量</t>
  </si>
  <si>
    <r>
      <rPr>
        <sz val="10"/>
        <color rgb="FF000000"/>
        <rFont val="等线"/>
        <charset val="134"/>
      </rPr>
      <t xml:space="preserve">RJ45_8 </t>
    </r>
    <r>
      <rPr>
        <sz val="10"/>
        <color rgb="FF000000"/>
        <rFont val="等线"/>
        <charset val="134"/>
      </rPr>
      <t>芯</t>
    </r>
    <r>
      <rPr>
        <sz val="10"/>
        <color rgb="FF000000"/>
        <rFont val="等线"/>
        <charset val="134"/>
      </rPr>
      <t>_</t>
    </r>
    <r>
      <rPr>
        <sz val="10"/>
        <color rgb="FF000000"/>
        <rFont val="等线"/>
        <charset val="134"/>
      </rPr>
      <t>千兆</t>
    </r>
    <r>
      <rPr>
        <sz val="10"/>
        <color rgb="FF000000"/>
        <rFont val="等线"/>
        <charset val="134"/>
      </rPr>
      <t>-</t>
    </r>
    <r>
      <rPr>
        <sz val="10"/>
        <color rgb="FF000000"/>
        <rFont val="等线"/>
        <charset val="134"/>
      </rPr>
      <t>六类非屏蔽型</t>
    </r>
  </si>
  <si>
    <r>
      <rPr>
        <sz val="10"/>
        <color rgb="FF000000"/>
        <rFont val="等线"/>
        <charset val="134"/>
      </rPr>
      <t>网线</t>
    </r>
    <r>
      <rPr>
        <sz val="10"/>
        <color rgb="FF000000"/>
        <rFont val="等线"/>
        <charset val="134"/>
      </rPr>
      <t>_</t>
    </r>
    <r>
      <rPr>
        <sz val="10"/>
        <color rgb="FF000000"/>
        <rFont val="等线"/>
        <charset val="134"/>
      </rPr>
      <t>超六类</t>
    </r>
    <r>
      <rPr>
        <sz val="10"/>
        <color rgb="FF000000"/>
        <rFont val="等线"/>
        <charset val="134"/>
      </rPr>
      <t>_</t>
    </r>
    <r>
      <rPr>
        <sz val="10"/>
        <color rgb="FF000000"/>
        <rFont val="等线"/>
        <charset val="134"/>
      </rPr>
      <t>非屏蔽</t>
    </r>
    <r>
      <rPr>
        <sz val="10"/>
        <color rgb="FF000000"/>
        <rFont val="等线"/>
        <charset val="134"/>
      </rPr>
      <t xml:space="preserve"> UTP_305m</t>
    </r>
  </si>
  <si>
    <t>两次送货51+30</t>
  </si>
  <si>
    <t>15+15</t>
  </si>
  <si>
    <r>
      <rPr>
        <sz val="10"/>
        <color rgb="FF000000"/>
        <rFont val="等线"/>
        <charset val="134"/>
      </rPr>
      <t xml:space="preserve">12U </t>
    </r>
    <r>
      <rPr>
        <sz val="10"/>
        <color rgb="FF000000"/>
        <rFont val="等线"/>
        <charset val="134"/>
      </rPr>
      <t>壁挂式</t>
    </r>
  </si>
  <si>
    <r>
      <rPr>
        <sz val="10"/>
        <color rgb="FF000000"/>
        <rFont val="等线"/>
        <charset val="134"/>
      </rPr>
      <t xml:space="preserve">12 </t>
    </r>
    <r>
      <rPr>
        <sz val="10"/>
        <color rgb="FF000000"/>
        <rFont val="等线"/>
        <charset val="134"/>
      </rPr>
      <t>芯室外层绞式轻铠单模光缆</t>
    </r>
  </si>
  <si>
    <t>100*100*2.0*6M国标桥架</t>
  </si>
  <si>
    <r>
      <rPr>
        <sz val="10"/>
        <color rgb="FF000000"/>
        <rFont val="等线"/>
        <charset val="134"/>
      </rPr>
      <t>25</t>
    </r>
    <r>
      <rPr>
        <sz val="10"/>
        <color rgb="FF000000"/>
        <rFont val="等线"/>
        <charset val="134"/>
      </rPr>
      <t>规格线管</t>
    </r>
  </si>
  <si>
    <t>车间内86</t>
  </si>
  <si>
    <t>返工补增20</t>
  </si>
  <si>
    <t>新增6个信息点</t>
  </si>
  <si>
    <r>
      <rPr>
        <sz val="10"/>
        <color rgb="FF000000"/>
        <rFont val="等线"/>
        <charset val="134"/>
      </rPr>
      <t>AP</t>
    </r>
    <r>
      <rPr>
        <sz val="10"/>
        <color rgb="FF000000"/>
        <rFont val="等线"/>
        <charset val="134"/>
      </rPr>
      <t>安装人工</t>
    </r>
  </si>
  <si>
    <t>车间内65</t>
  </si>
  <si>
    <t>办公室8</t>
  </si>
  <si>
    <t>总装物流4个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</si>
</sst>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color rgb="FF000000"/>
      <name val="微软雅黑"/>
      <charset val="134"/>
    </font>
    <font>
      <sz val="10"/>
      <color rgb="FF000000"/>
      <name val="宋体"/>
      <charset val="134"/>
    </font>
    <font>
      <sz val="10"/>
      <color rgb="FF000000"/>
      <name val="等线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9" fillId="28" borderId="7" applyNumberFormat="0" applyAlignment="0" applyProtection="0">
      <alignment vertical="center"/>
    </xf>
    <xf numFmtId="0" fontId="30" fillId="28" borderId="3" applyNumberFormat="0" applyAlignment="0" applyProtection="0">
      <alignment vertical="center"/>
    </xf>
    <xf numFmtId="0" fontId="31" fillId="30" borderId="8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opLeftCell="A4" workbookViewId="0">
      <selection activeCell="L15" sqref="L15"/>
    </sheetView>
  </sheetViews>
  <sheetFormatPr defaultColWidth="9" defaultRowHeight="24.95" customHeight="1"/>
  <cols>
    <col min="1" max="1" width="5.62727272727273" style="1" customWidth="1"/>
    <col min="2" max="2" width="12.6272727272727" style="1" customWidth="1"/>
    <col min="3" max="3" width="7.62727272727273" style="1" customWidth="1"/>
    <col min="4" max="4" width="32.6272727272727" style="24" customWidth="1"/>
    <col min="5" max="6" width="5.62727272727273" style="1" customWidth="1"/>
    <col min="7" max="8" width="12.6272727272727" style="4" customWidth="1"/>
    <col min="9" max="10" width="13.6272727272727" style="4" customWidth="1"/>
    <col min="11" max="11" width="12.2545454545455" style="1" customWidth="1"/>
    <col min="12" max="16384" width="9" style="1"/>
  </cols>
  <sheetData>
    <row r="1" s="1" customFormat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1" customHeight="1" spans="1:10">
      <c r="A3" s="7">
        <v>1</v>
      </c>
      <c r="B3" s="11" t="s">
        <v>11</v>
      </c>
      <c r="C3" s="11" t="s">
        <v>12</v>
      </c>
      <c r="D3" s="12" t="s">
        <v>13</v>
      </c>
      <c r="E3" s="11" t="s">
        <v>14</v>
      </c>
      <c r="F3" s="11">
        <v>78</v>
      </c>
      <c r="G3" s="10">
        <v>2.8</v>
      </c>
      <c r="H3" s="10">
        <v>1</v>
      </c>
      <c r="I3" s="16">
        <f>F3*G3</f>
        <v>218.4</v>
      </c>
      <c r="J3" s="16">
        <f>F3*H3</f>
        <v>78</v>
      </c>
    </row>
    <row r="4" s="3" customFormat="1" customHeight="1" spans="1:10">
      <c r="A4" s="7">
        <v>2</v>
      </c>
      <c r="B4" s="11" t="s">
        <v>15</v>
      </c>
      <c r="C4" s="11" t="s">
        <v>12</v>
      </c>
      <c r="D4" s="12" t="s">
        <v>16</v>
      </c>
      <c r="E4" s="11" t="s">
        <v>17</v>
      </c>
      <c r="F4" s="11">
        <v>15</v>
      </c>
      <c r="G4" s="10">
        <v>825</v>
      </c>
      <c r="H4" s="10">
        <v>700</v>
      </c>
      <c r="I4" s="16">
        <f>F4*G4</f>
        <v>12375</v>
      </c>
      <c r="J4" s="16">
        <f>F4*H4</f>
        <v>10500</v>
      </c>
    </row>
    <row r="5" s="3" customFormat="1" customHeight="1" spans="1:10">
      <c r="A5" s="7">
        <v>3</v>
      </c>
      <c r="B5" s="11" t="s">
        <v>18</v>
      </c>
      <c r="C5" s="11" t="s">
        <v>19</v>
      </c>
      <c r="D5" s="12" t="s">
        <v>20</v>
      </c>
      <c r="E5" s="11" t="s">
        <v>21</v>
      </c>
      <c r="F5" s="11">
        <v>2</v>
      </c>
      <c r="G5" s="10">
        <v>780</v>
      </c>
      <c r="H5" s="10">
        <v>200</v>
      </c>
      <c r="I5" s="16">
        <f>F5*G5</f>
        <v>1560</v>
      </c>
      <c r="J5" s="16">
        <f>F5*H5</f>
        <v>400</v>
      </c>
    </row>
    <row r="6" s="3" customFormat="1" customHeight="1" spans="1:10">
      <c r="A6" s="7">
        <v>4</v>
      </c>
      <c r="B6" s="11" t="s">
        <v>22</v>
      </c>
      <c r="C6" s="11" t="s">
        <v>23</v>
      </c>
      <c r="D6" s="12" t="s">
        <v>24</v>
      </c>
      <c r="E6" s="11" t="s">
        <v>25</v>
      </c>
      <c r="F6" s="11">
        <v>800</v>
      </c>
      <c r="G6" s="10">
        <v>3.3</v>
      </c>
      <c r="H6" s="10">
        <v>6</v>
      </c>
      <c r="I6" s="16">
        <f>F6*G6</f>
        <v>2640</v>
      </c>
      <c r="J6" s="16">
        <f>F6*H6</f>
        <v>4800</v>
      </c>
    </row>
    <row r="7" s="3" customFormat="1" customHeight="1" spans="1:10">
      <c r="A7" s="7">
        <v>5</v>
      </c>
      <c r="B7" s="11" t="s">
        <v>26</v>
      </c>
      <c r="C7" s="11" t="s">
        <v>27</v>
      </c>
      <c r="D7" s="12" t="s">
        <v>28</v>
      </c>
      <c r="E7" s="11" t="s">
        <v>14</v>
      </c>
      <c r="F7" s="11">
        <v>3</v>
      </c>
      <c r="G7" s="10"/>
      <c r="H7" s="10"/>
      <c r="I7" s="16"/>
      <c r="J7" s="16"/>
    </row>
    <row r="8" s="3" customFormat="1" customHeight="1" spans="1:10">
      <c r="A8" s="7">
        <v>6</v>
      </c>
      <c r="B8" s="11" t="s">
        <v>29</v>
      </c>
      <c r="C8" s="11" t="s">
        <v>30</v>
      </c>
      <c r="D8" s="12" t="s">
        <v>31</v>
      </c>
      <c r="E8" s="11" t="s">
        <v>25</v>
      </c>
      <c r="F8" s="11">
        <v>100</v>
      </c>
      <c r="G8" s="10">
        <v>55</v>
      </c>
      <c r="H8" s="10">
        <v>53</v>
      </c>
      <c r="I8" s="16">
        <f t="shared" ref="I8:I13" si="0">F8*G8</f>
        <v>5500</v>
      </c>
      <c r="J8" s="16">
        <f t="shared" ref="J8:J13" si="1">F8*H8</f>
        <v>5300</v>
      </c>
    </row>
    <row r="9" s="3" customFormat="1" customHeight="1" spans="1:10">
      <c r="A9" s="7">
        <v>7</v>
      </c>
      <c r="B9" s="11" t="s">
        <v>32</v>
      </c>
      <c r="C9" s="11" t="s">
        <v>30</v>
      </c>
      <c r="D9" s="12" t="s">
        <v>33</v>
      </c>
      <c r="E9" s="11" t="s">
        <v>25</v>
      </c>
      <c r="F9" s="11">
        <v>800</v>
      </c>
      <c r="G9" s="10">
        <v>6.5</v>
      </c>
      <c r="H9" s="10">
        <v>4</v>
      </c>
      <c r="I9" s="16">
        <f t="shared" si="0"/>
        <v>5200</v>
      </c>
      <c r="J9" s="16">
        <f t="shared" si="1"/>
        <v>3200</v>
      </c>
    </row>
    <row r="10" s="3" customFormat="1" customHeight="1" spans="1:10">
      <c r="A10" s="7">
        <v>8</v>
      </c>
      <c r="B10" s="11" t="s">
        <v>34</v>
      </c>
      <c r="C10" s="11" t="s">
        <v>35</v>
      </c>
      <c r="D10" s="12" t="s">
        <v>33</v>
      </c>
      <c r="E10" s="11" t="s">
        <v>25</v>
      </c>
      <c r="F10" s="11">
        <v>200</v>
      </c>
      <c r="G10" s="10">
        <v>2.5</v>
      </c>
      <c r="H10" s="10">
        <v>4</v>
      </c>
      <c r="I10" s="16">
        <f t="shared" si="0"/>
        <v>500</v>
      </c>
      <c r="J10" s="16">
        <f t="shared" si="1"/>
        <v>800</v>
      </c>
    </row>
    <row r="11" s="3" customFormat="1" customHeight="1" spans="1:10">
      <c r="A11" s="7">
        <v>9</v>
      </c>
      <c r="B11" s="11" t="s">
        <v>36</v>
      </c>
      <c r="C11" s="11" t="s">
        <v>37</v>
      </c>
      <c r="D11" s="25"/>
      <c r="E11" s="11" t="s">
        <v>38</v>
      </c>
      <c r="F11" s="11">
        <v>48</v>
      </c>
      <c r="G11" s="10">
        <v>0</v>
      </c>
      <c r="H11" s="10">
        <v>15</v>
      </c>
      <c r="I11" s="16">
        <f t="shared" si="0"/>
        <v>0</v>
      </c>
      <c r="J11" s="16">
        <f t="shared" si="1"/>
        <v>720</v>
      </c>
    </row>
    <row r="12" s="3" customFormat="1" customHeight="1" spans="1:10">
      <c r="A12" s="7">
        <v>10</v>
      </c>
      <c r="B12" s="26" t="s">
        <v>39</v>
      </c>
      <c r="C12" s="11" t="s">
        <v>37</v>
      </c>
      <c r="D12" s="25" t="s">
        <v>40</v>
      </c>
      <c r="E12" s="11" t="s">
        <v>14</v>
      </c>
      <c r="F12" s="11">
        <v>10</v>
      </c>
      <c r="G12" s="16">
        <v>0</v>
      </c>
      <c r="H12" s="16">
        <v>195</v>
      </c>
      <c r="I12" s="16">
        <f t="shared" si="0"/>
        <v>0</v>
      </c>
      <c r="J12" s="16">
        <f t="shared" si="1"/>
        <v>1950</v>
      </c>
    </row>
    <row r="13" s="3" customFormat="1" customHeight="1" spans="1:11">
      <c r="A13" s="7">
        <v>11</v>
      </c>
      <c r="B13" s="11" t="s">
        <v>41</v>
      </c>
      <c r="C13" s="11" t="s">
        <v>37</v>
      </c>
      <c r="D13" s="25"/>
      <c r="E13" s="11" t="s">
        <v>14</v>
      </c>
      <c r="F13" s="11">
        <v>30</v>
      </c>
      <c r="G13" s="10">
        <v>0</v>
      </c>
      <c r="H13" s="10">
        <v>580</v>
      </c>
      <c r="I13" s="16">
        <f t="shared" si="0"/>
        <v>0</v>
      </c>
      <c r="J13" s="16">
        <f t="shared" si="1"/>
        <v>17400</v>
      </c>
      <c r="K13" s="3" t="s">
        <v>42</v>
      </c>
    </row>
    <row r="14" s="1" customFormat="1" customHeight="1" spans="1:10">
      <c r="A14" s="7">
        <v>12</v>
      </c>
      <c r="B14" s="17" t="s">
        <v>43</v>
      </c>
      <c r="C14" s="17"/>
      <c r="D14" s="17"/>
      <c r="E14" s="18"/>
      <c r="F14" s="18"/>
      <c r="G14" s="18"/>
      <c r="H14" s="19"/>
      <c r="I14" s="22">
        <f>SUM(I3:I13)</f>
        <v>27993.4</v>
      </c>
      <c r="J14" s="22">
        <f>SUM(J3:J13)</f>
        <v>45148</v>
      </c>
    </row>
    <row r="15" s="1" customFormat="1" customHeight="1" spans="1:10">
      <c r="A15" s="7">
        <v>13</v>
      </c>
      <c r="B15" s="20" t="s">
        <v>44</v>
      </c>
      <c r="C15" s="20"/>
      <c r="D15" s="20" t="s">
        <v>45</v>
      </c>
      <c r="E15" s="18" t="s">
        <v>46</v>
      </c>
      <c r="F15" s="18">
        <v>1</v>
      </c>
      <c r="G15" s="21">
        <v>16000</v>
      </c>
      <c r="H15" s="21"/>
      <c r="I15" s="22">
        <f t="shared" ref="I15:I17" si="2">F15*G15</f>
        <v>16000</v>
      </c>
      <c r="J15" s="22"/>
    </row>
    <row r="16" s="1" customFormat="1" customHeight="1" spans="1:10">
      <c r="A16" s="7">
        <v>14</v>
      </c>
      <c r="B16" s="17" t="s">
        <v>47</v>
      </c>
      <c r="C16" s="17"/>
      <c r="D16" s="20" t="s">
        <v>48</v>
      </c>
      <c r="E16" s="18" t="s">
        <v>46</v>
      </c>
      <c r="F16" s="18">
        <v>1</v>
      </c>
      <c r="G16" s="22">
        <v>10000</v>
      </c>
      <c r="H16" s="22"/>
      <c r="I16" s="22">
        <f t="shared" si="2"/>
        <v>10000</v>
      </c>
      <c r="J16" s="22"/>
    </row>
    <row r="17" s="1" customFormat="1" customHeight="1" spans="1:10">
      <c r="A17" s="7">
        <v>15</v>
      </c>
      <c r="B17" s="20" t="s">
        <v>49</v>
      </c>
      <c r="C17" s="20"/>
      <c r="D17" s="17" t="s">
        <v>50</v>
      </c>
      <c r="E17" s="18" t="s">
        <v>46</v>
      </c>
      <c r="F17" s="18">
        <v>1</v>
      </c>
      <c r="G17" s="22">
        <f>(I14+J14+I15+I16)*0.06</f>
        <v>5948.484</v>
      </c>
      <c r="H17" s="22"/>
      <c r="I17" s="22">
        <f t="shared" si="2"/>
        <v>5948.484</v>
      </c>
      <c r="J17" s="22"/>
    </row>
    <row r="18" s="1" customFormat="1" customHeight="1" spans="1:10">
      <c r="A18" s="7">
        <v>16</v>
      </c>
      <c r="B18" s="20" t="s">
        <v>51</v>
      </c>
      <c r="C18" s="20"/>
      <c r="D18" s="17" t="s">
        <v>52</v>
      </c>
      <c r="E18" s="23"/>
      <c r="F18" s="22">
        <f>I14+J14+I15+I16+I17</f>
        <v>105089.884</v>
      </c>
      <c r="G18" s="22"/>
      <c r="H18" s="22"/>
      <c r="I18" s="22"/>
      <c r="J18" s="22"/>
    </row>
  </sheetData>
  <mergeCells count="13">
    <mergeCell ref="A1:J1"/>
    <mergeCell ref="B14:C14"/>
    <mergeCell ref="B15:C15"/>
    <mergeCell ref="G15:H15"/>
    <mergeCell ref="I15:J15"/>
    <mergeCell ref="B16:C16"/>
    <mergeCell ref="G16:H16"/>
    <mergeCell ref="I16:J16"/>
    <mergeCell ref="B17:C17"/>
    <mergeCell ref="G17:H17"/>
    <mergeCell ref="I17:J17"/>
    <mergeCell ref="B18:C18"/>
    <mergeCell ref="F18:J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K12" sqref="K12"/>
    </sheetView>
  </sheetViews>
  <sheetFormatPr defaultColWidth="9" defaultRowHeight="24.95" customHeight="1"/>
  <cols>
    <col min="1" max="1" width="5.62727272727273" style="1" customWidth="1"/>
    <col min="2" max="2" width="12.6272727272727" style="1" customWidth="1"/>
    <col min="3" max="3" width="7.62727272727273" style="1" customWidth="1"/>
    <col min="4" max="4" width="32.6272727272727" style="1" customWidth="1"/>
    <col min="5" max="6" width="5.62727272727273" style="1" customWidth="1"/>
    <col min="7" max="8" width="12.6272727272727" style="4" customWidth="1"/>
    <col min="9" max="10" width="13.6272727272727" style="4" customWidth="1"/>
    <col min="11" max="11" width="9" style="1"/>
    <col min="12" max="12" width="10.2727272727273" style="1" customWidth="1"/>
    <col min="13" max="13" width="13.5454545454545" style="1" customWidth="1"/>
    <col min="14" max="16384" width="9" style="1"/>
  </cols>
  <sheetData>
    <row r="1" s="1" customFormat="1" customHeight="1" spans="1:10">
      <c r="A1" s="5" t="s">
        <v>53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1" customHeight="1" spans="1:10">
      <c r="A3" s="7">
        <v>1</v>
      </c>
      <c r="B3" s="8" t="s">
        <v>11</v>
      </c>
      <c r="C3" s="8" t="s">
        <v>12</v>
      </c>
      <c r="D3" s="9" t="s">
        <v>54</v>
      </c>
      <c r="E3" s="8" t="s">
        <v>14</v>
      </c>
      <c r="F3" s="8">
        <v>378</v>
      </c>
      <c r="G3" s="8">
        <v>2.8</v>
      </c>
      <c r="H3" s="10">
        <v>1</v>
      </c>
      <c r="I3" s="16">
        <f t="shared" ref="I3:I12" si="0">F3*G3</f>
        <v>1058.4</v>
      </c>
      <c r="J3" s="16">
        <f t="shared" ref="J3:J12" si="1">F3*H3</f>
        <v>378</v>
      </c>
    </row>
    <row r="4" s="3" customFormat="1" customHeight="1" spans="1:13">
      <c r="A4" s="7">
        <v>2</v>
      </c>
      <c r="B4" s="8" t="s">
        <v>15</v>
      </c>
      <c r="C4" s="8" t="s">
        <v>12</v>
      </c>
      <c r="D4" s="9" t="s">
        <v>55</v>
      </c>
      <c r="E4" s="8" t="s">
        <v>17</v>
      </c>
      <c r="F4" s="8">
        <v>70</v>
      </c>
      <c r="G4" s="8">
        <v>825</v>
      </c>
      <c r="H4" s="10">
        <v>0</v>
      </c>
      <c r="I4" s="16">
        <f t="shared" si="0"/>
        <v>57750</v>
      </c>
      <c r="J4" s="16">
        <f t="shared" si="1"/>
        <v>0</v>
      </c>
      <c r="L4" s="3" t="s">
        <v>56</v>
      </c>
      <c r="M4" s="3" t="s">
        <v>57</v>
      </c>
    </row>
    <row r="5" s="3" customFormat="1" ht="25" customHeight="1" spans="1:10">
      <c r="A5" s="7">
        <v>3</v>
      </c>
      <c r="B5" s="8" t="s">
        <v>18</v>
      </c>
      <c r="C5" s="8" t="s">
        <v>19</v>
      </c>
      <c r="D5" s="9" t="s">
        <v>58</v>
      </c>
      <c r="E5" s="8" t="s">
        <v>21</v>
      </c>
      <c r="F5" s="8">
        <v>0</v>
      </c>
      <c r="G5" s="8">
        <v>780</v>
      </c>
      <c r="H5" s="10">
        <v>200</v>
      </c>
      <c r="I5" s="16">
        <f t="shared" si="0"/>
        <v>0</v>
      </c>
      <c r="J5" s="16">
        <f t="shared" si="1"/>
        <v>0</v>
      </c>
    </row>
    <row r="6" s="3" customFormat="1" customHeight="1" spans="1:10">
      <c r="A6" s="7">
        <v>4</v>
      </c>
      <c r="B6" s="8" t="s">
        <v>22</v>
      </c>
      <c r="C6" s="8" t="s">
        <v>23</v>
      </c>
      <c r="D6" s="9" t="s">
        <v>59</v>
      </c>
      <c r="E6" s="8" t="s">
        <v>25</v>
      </c>
      <c r="F6" s="8">
        <v>0</v>
      </c>
      <c r="G6" s="8">
        <v>3.3</v>
      </c>
      <c r="H6" s="10">
        <v>6</v>
      </c>
      <c r="I6" s="16">
        <f t="shared" si="0"/>
        <v>0</v>
      </c>
      <c r="J6" s="16">
        <f t="shared" si="1"/>
        <v>0</v>
      </c>
    </row>
    <row r="7" s="3" customFormat="1" customHeight="1" spans="1:10">
      <c r="A7" s="7">
        <v>5</v>
      </c>
      <c r="B7" s="8" t="s">
        <v>29</v>
      </c>
      <c r="C7" s="8" t="s">
        <v>30</v>
      </c>
      <c r="D7" s="9" t="s">
        <v>60</v>
      </c>
      <c r="E7" s="8" t="s">
        <v>25</v>
      </c>
      <c r="F7" s="8">
        <v>0</v>
      </c>
      <c r="G7" s="8">
        <v>98</v>
      </c>
      <c r="H7" s="10">
        <v>55</v>
      </c>
      <c r="I7" s="16">
        <f t="shared" si="0"/>
        <v>0</v>
      </c>
      <c r="J7" s="16">
        <f t="shared" si="1"/>
        <v>0</v>
      </c>
    </row>
    <row r="8" s="3" customFormat="1" customHeight="1" spans="1:10">
      <c r="A8" s="7">
        <v>6</v>
      </c>
      <c r="B8" s="11" t="s">
        <v>34</v>
      </c>
      <c r="C8" s="11" t="s">
        <v>35</v>
      </c>
      <c r="D8" s="12" t="s">
        <v>33</v>
      </c>
      <c r="E8" s="11" t="s">
        <v>25</v>
      </c>
      <c r="F8" s="11">
        <v>200</v>
      </c>
      <c r="G8" s="10">
        <v>2.5</v>
      </c>
      <c r="H8" s="10">
        <v>4</v>
      </c>
      <c r="I8" s="16">
        <f t="shared" si="0"/>
        <v>500</v>
      </c>
      <c r="J8" s="16">
        <f t="shared" si="1"/>
        <v>800</v>
      </c>
    </row>
    <row r="9" s="3" customFormat="1" customHeight="1" spans="1:10">
      <c r="A9" s="7">
        <v>7</v>
      </c>
      <c r="B9" s="8" t="s">
        <v>32</v>
      </c>
      <c r="C9" s="8" t="s">
        <v>30</v>
      </c>
      <c r="D9" s="9" t="s">
        <v>61</v>
      </c>
      <c r="E9" s="8" t="s">
        <v>25</v>
      </c>
      <c r="F9" s="8">
        <v>1500</v>
      </c>
      <c r="G9" s="8">
        <v>6.5</v>
      </c>
      <c r="H9" s="10">
        <v>4</v>
      </c>
      <c r="I9" s="16">
        <f t="shared" si="0"/>
        <v>9750</v>
      </c>
      <c r="J9" s="16">
        <f t="shared" si="1"/>
        <v>6000</v>
      </c>
    </row>
    <row r="10" s="3" customFormat="1" customHeight="1" spans="1:10">
      <c r="A10" s="7">
        <v>8</v>
      </c>
      <c r="B10" s="8" t="s">
        <v>36</v>
      </c>
      <c r="C10" s="11" t="s">
        <v>37</v>
      </c>
      <c r="D10" s="13"/>
      <c r="E10" s="8" t="s">
        <v>38</v>
      </c>
      <c r="F10" s="8"/>
      <c r="G10" s="8">
        <v>0</v>
      </c>
      <c r="H10" s="10">
        <v>15</v>
      </c>
      <c r="I10" s="16">
        <f t="shared" si="0"/>
        <v>0</v>
      </c>
      <c r="J10" s="16">
        <f t="shared" si="1"/>
        <v>0</v>
      </c>
    </row>
    <row r="11" s="3" customFormat="1" customHeight="1" spans="1:13">
      <c r="A11" s="7">
        <v>9</v>
      </c>
      <c r="B11" s="14" t="s">
        <v>39</v>
      </c>
      <c r="C11" s="11" t="s">
        <v>37</v>
      </c>
      <c r="D11" s="15" t="s">
        <v>40</v>
      </c>
      <c r="E11" s="8" t="s">
        <v>14</v>
      </c>
      <c r="F11" s="8">
        <v>112</v>
      </c>
      <c r="G11" s="8">
        <v>0</v>
      </c>
      <c r="H11" s="10">
        <v>245</v>
      </c>
      <c r="I11" s="16">
        <f t="shared" si="0"/>
        <v>0</v>
      </c>
      <c r="J11" s="16">
        <f t="shared" si="1"/>
        <v>27440</v>
      </c>
      <c r="K11" s="3" t="s">
        <v>62</v>
      </c>
      <c r="L11" s="3" t="s">
        <v>63</v>
      </c>
      <c r="M11" s="3" t="s">
        <v>64</v>
      </c>
    </row>
    <row r="12" s="3" customFormat="1" customHeight="1" spans="1:13">
      <c r="A12" s="7">
        <v>10</v>
      </c>
      <c r="B12" s="8" t="s">
        <v>65</v>
      </c>
      <c r="C12" s="11" t="s">
        <v>37</v>
      </c>
      <c r="D12" s="13"/>
      <c r="E12" s="8" t="s">
        <v>14</v>
      </c>
      <c r="F12" s="8">
        <v>77</v>
      </c>
      <c r="G12" s="8">
        <v>0</v>
      </c>
      <c r="H12" s="16">
        <v>580</v>
      </c>
      <c r="I12" s="16">
        <f t="shared" si="0"/>
        <v>0</v>
      </c>
      <c r="J12" s="16">
        <f t="shared" si="1"/>
        <v>44660</v>
      </c>
      <c r="K12" s="3" t="s">
        <v>66</v>
      </c>
      <c r="L12" s="3" t="s">
        <v>67</v>
      </c>
      <c r="M12" s="3" t="s">
        <v>68</v>
      </c>
    </row>
    <row r="13" s="1" customFormat="1" customHeight="1" spans="1:10">
      <c r="A13" s="7">
        <v>11</v>
      </c>
      <c r="B13" s="17" t="s">
        <v>43</v>
      </c>
      <c r="C13" s="17"/>
      <c r="D13" s="17"/>
      <c r="E13" s="18"/>
      <c r="F13" s="18"/>
      <c r="G13" s="18"/>
      <c r="H13" s="19"/>
      <c r="I13" s="22">
        <f>SUM(I3:I12)</f>
        <v>69058.4</v>
      </c>
      <c r="J13" s="22">
        <f>SUM(J3:J12)</f>
        <v>79278</v>
      </c>
    </row>
    <row r="14" s="1" customFormat="1" customHeight="1" spans="1:10">
      <c r="A14" s="7">
        <v>12</v>
      </c>
      <c r="B14" s="20" t="s">
        <v>44</v>
      </c>
      <c r="C14" s="20"/>
      <c r="D14" s="20" t="s">
        <v>45</v>
      </c>
      <c r="E14" s="18" t="s">
        <v>46</v>
      </c>
      <c r="F14" s="18">
        <v>1</v>
      </c>
      <c r="G14" s="21">
        <v>31000</v>
      </c>
      <c r="H14" s="21"/>
      <c r="I14" s="22">
        <f t="shared" ref="I14:I16" si="2">F14*G14</f>
        <v>31000</v>
      </c>
      <c r="J14" s="22"/>
    </row>
    <row r="15" s="1" customFormat="1" customHeight="1" spans="1:10">
      <c r="A15" s="7">
        <v>13</v>
      </c>
      <c r="B15" s="17" t="s">
        <v>47</v>
      </c>
      <c r="C15" s="17"/>
      <c r="D15" s="20" t="s">
        <v>48</v>
      </c>
      <c r="E15" s="18" t="s">
        <v>46</v>
      </c>
      <c r="F15" s="18">
        <v>1</v>
      </c>
      <c r="G15" s="22">
        <v>15000</v>
      </c>
      <c r="H15" s="22"/>
      <c r="I15" s="22">
        <f t="shared" si="2"/>
        <v>15000</v>
      </c>
      <c r="J15" s="22"/>
    </row>
    <row r="16" s="1" customFormat="1" customHeight="1" spans="1:10">
      <c r="A16" s="7">
        <v>14</v>
      </c>
      <c r="B16" s="20" t="s">
        <v>49</v>
      </c>
      <c r="C16" s="20"/>
      <c r="D16" s="17" t="s">
        <v>50</v>
      </c>
      <c r="E16" s="18" t="s">
        <v>46</v>
      </c>
      <c r="F16" s="18">
        <v>1</v>
      </c>
      <c r="G16" s="22">
        <f>(I13+J13+I14+I15)*0.06</f>
        <v>11660.184</v>
      </c>
      <c r="H16" s="22"/>
      <c r="I16" s="22">
        <f t="shared" si="2"/>
        <v>11660.184</v>
      </c>
      <c r="J16" s="22"/>
    </row>
    <row r="17" s="1" customFormat="1" customHeight="1" spans="1:10">
      <c r="A17" s="7">
        <v>15</v>
      </c>
      <c r="B17" s="20" t="s">
        <v>51</v>
      </c>
      <c r="C17" s="20"/>
      <c r="D17" s="17" t="s">
        <v>52</v>
      </c>
      <c r="E17" s="23"/>
      <c r="F17" s="22">
        <f>I13+J13+I14+I15+I16</f>
        <v>205996.584</v>
      </c>
      <c r="G17" s="22"/>
      <c r="H17" s="22"/>
      <c r="I17" s="22"/>
      <c r="J17" s="22"/>
    </row>
  </sheetData>
  <mergeCells count="13">
    <mergeCell ref="A1:J1"/>
    <mergeCell ref="B13:C13"/>
    <mergeCell ref="B14:C14"/>
    <mergeCell ref="G14:H14"/>
    <mergeCell ref="I14:J14"/>
    <mergeCell ref="B15:C15"/>
    <mergeCell ref="G15:H15"/>
    <mergeCell ref="I15:J15"/>
    <mergeCell ref="B16:C16"/>
    <mergeCell ref="G16:H16"/>
    <mergeCell ref="I16:J16"/>
    <mergeCell ref="B17:C17"/>
    <mergeCell ref="F17:J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焊装工作量</vt:lpstr>
      <vt:lpstr>总装工作量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Lenovo</cp:lastModifiedBy>
  <dcterms:created xsi:type="dcterms:W3CDTF">2022-03-15T05:40:00Z</dcterms:created>
  <dcterms:modified xsi:type="dcterms:W3CDTF">2022-03-28T10:44:02Z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B98B99E4DDE34A728FCFC8FCF82D341A</vt:lpwstr>
  </property>
  <property fmtid="{D5CDD505-2E9C-101B-9397-08002B2CF9AE}" pid="3" name="KSOProductBuildVer">
    <vt:lpwstr>2052-11.1.0.11365</vt:lpwstr>
  </property>
</Properties>
</file>