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2" r:id="rId1"/>
    <sheet name="屹林达明细" sheetId="1" r:id="rId2"/>
  </sheets>
  <definedNames>
    <definedName name="_xlnm._FilterDatabase" localSheetId="1" hidden="1">屹林达明细!$A$1:$AB$10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<sst xmlns="http://schemas.openxmlformats.org/spreadsheetml/2006/main" count="217" uniqueCount="102">
  <si>
    <t>深圳市飞英达自动化设备有限公司</t>
  </si>
  <si>
    <t>2024年11月对账单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</si>
  <si>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：深圳市屹林达工贸有限公司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</si>
  <si>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</si>
  <si>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地址：深圳市坪山区坪山街道六和社区宝山第二工业区25栋坪山经济发展有限公司综合楼101</t>
  </si>
  <si>
    <t>地址：深圳市坪山区坪山街道六和社区深汕路75号坪山经济发展有限公司商业楼101</t>
  </si>
  <si>
    <t>电话/传真：0755-89661060</t>
  </si>
  <si>
    <t>电话：王征阳13883658481</t>
  </si>
  <si>
    <t>序号</t>
  </si>
  <si>
    <t>合同号</t>
  </si>
  <si>
    <t>送货日期</t>
  </si>
  <si>
    <t>物料描述</t>
  </si>
  <si>
    <t>规格型号</t>
  </si>
  <si>
    <t>产品分类</t>
  </si>
  <si>
    <t>数量</t>
  </si>
  <si>
    <t>单价</t>
  </si>
  <si>
    <t>金额</t>
  </si>
  <si>
    <t>备注</t>
  </si>
  <si>
    <t>YILD240912001</t>
  </si>
  <si>
    <t>13并柜</t>
  </si>
  <si>
    <t>13并柜(800宽×2200高
×600深,含附件,风扇和母
线,以及一门一锁一钥匙等配
置物料)(色号PANTONE暖灰1C)</t>
  </si>
  <si>
    <t>过帐产品</t>
  </si>
  <si>
    <t>深圳嘉拓CGDD03323840</t>
  </si>
  <si>
    <t>24952000000210518151</t>
  </si>
  <si>
    <t>YILD240924001</t>
  </si>
  <si>
    <t>机柜缺料汇总(共26款)</t>
  </si>
  <si>
    <t>ASB2112-251AD-机柜缺
料总清单</t>
  </si>
  <si>
    <t>深圳嘉拓CGDD03324633</t>
  </si>
  <si>
    <t>按钮机箱面板</t>
  </si>
  <si>
    <t>AE1057500</t>
  </si>
  <si>
    <t>深圳嘉拓CGDD03325022</t>
  </si>
  <si>
    <t>YILD241031001</t>
  </si>
  <si>
    <t>电缆导入套管-1个锥形</t>
  </si>
  <si>
    <t>SZ4318000(每
包25Pcs)</t>
  </si>
  <si>
    <t>深圳嘉拓CGDD03327805</t>
  </si>
  <si>
    <t>电缆导入套管-3个锥形</t>
  </si>
  <si>
    <t>SZ4317000(每
包25Pcs)</t>
  </si>
  <si>
    <t>过滤器</t>
  </si>
  <si>
    <t>3238200
(124*124)</t>
  </si>
  <si>
    <t>深圳嘉拓CGDD03327837</t>
  </si>
  <si>
    <t>散热风扇</t>
  </si>
  <si>
    <t>深圳嘉拓CGDD03328282</t>
  </si>
  <si>
    <t>过账产品含税合计</t>
  </si>
  <si>
    <t>渠道</t>
  </si>
  <si>
    <t>业务员</t>
  </si>
  <si>
    <t>公司名称</t>
  </si>
  <si>
    <t>月份</t>
  </si>
  <si>
    <t>周次</t>
  </si>
  <si>
    <t>合同号/订单号码</t>
  </si>
  <si>
    <t>规格</t>
  </si>
  <si>
    <t>未税单价</t>
  </si>
  <si>
    <t>含税金额</t>
  </si>
  <si>
    <t>下单日期</t>
  </si>
  <si>
    <t>接收日期</t>
  </si>
  <si>
    <t>交货时间</t>
  </si>
  <si>
    <t>签收时间</t>
  </si>
  <si>
    <t>物流状况</t>
  </si>
  <si>
    <t>收货人</t>
  </si>
  <si>
    <t>收货电话</t>
  </si>
  <si>
    <t>地址</t>
  </si>
  <si>
    <t>是否已开票</t>
  </si>
  <si>
    <t>开票时间</t>
  </si>
  <si>
    <t>发票号码</t>
  </si>
  <si>
    <t>开单日期</t>
  </si>
  <si>
    <t>料号</t>
  </si>
  <si>
    <t>是否回款</t>
  </si>
  <si>
    <t>屹林达线下</t>
  </si>
  <si>
    <t>王征阳</t>
  </si>
  <si>
    <t>深圳市新嘉拓自动化技术有限公司</t>
  </si>
  <si>
    <t>第二周</t>
  </si>
  <si>
    <t>威图产品</t>
  </si>
  <si>
    <t>CGDD03323840</t>
  </si>
  <si>
    <t>13并柜 13并柜(800宽×2200高×600深,含附件,风扇和母线,以及一门一锁一钥匙等配置物料)(色号PANTONE暖灰1C)(附图) 威图</t>
  </si>
  <si>
    <t>已送OK</t>
  </si>
  <si>
    <t>已开票</t>
  </si>
  <si>
    <t>A2409-021</t>
  </si>
  <si>
    <t>1.09.23.013159</t>
  </si>
  <si>
    <t>已回款</t>
  </si>
  <si>
    <t>第四周</t>
  </si>
  <si>
    <t>CGDD03324633</t>
  </si>
  <si>
    <t>机柜缺料汇总(共26款) ASB2112-251AD-机柜缺料总清单(机柜编号+物料名称+规格+数量)(附图) 威图</t>
  </si>
  <si>
    <t>ASB2112-251AD</t>
  </si>
  <si>
    <t>1.09.23.013181</t>
  </si>
  <si>
    <t>CGDD03325022</t>
  </si>
  <si>
    <t>按钮机箱面板 AE1057.500(500W700H250D面板)(色号RAL7035)(附图) 威图</t>
  </si>
  <si>
    <t>A-ASB2312-171AR</t>
  </si>
  <si>
    <t>1.09.28.010835</t>
  </si>
  <si>
    <t>第一周</t>
  </si>
  <si>
    <t>CGDD03327805</t>
  </si>
  <si>
    <t>4318000 电缆导入套管-1个锥形 SZ4318.000(每包25Pcs) 威图</t>
  </si>
  <si>
    <t>A2409-001</t>
  </si>
  <si>
    <t>1.10.23.017862</t>
  </si>
  <si>
    <t>4317000 电缆导入套管-3个锥形 SZ4317.000(每包25Pcs) 威图</t>
  </si>
  <si>
    <t>1.10.23.017863</t>
  </si>
  <si>
    <t>CGDD03327837</t>
  </si>
  <si>
    <t>过滤器 3238.200(124*124) 威图</t>
  </si>
  <si>
    <t>A2409-066</t>
  </si>
  <si>
    <t>1.10.23.013217</t>
  </si>
  <si>
    <t>散热风扇 3238.124 威图</t>
  </si>
  <si>
    <t>1.10.23.055775</t>
  </si>
  <si>
    <t>CGDD03328282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</si>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</sst>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  <numFmt numFmtId="179" formatCode="0.00_);\(0.0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63636"/>
      <name val="宋体"/>
      <charset val="134"/>
      <scheme val="minor"/>
    </font>
    <font>
      <sz val="10"/>
      <name val="Arial"/>
      <charset val="134"/>
    </font>
    <font>
      <sz val="10"/>
      <color rgb="FF7030A0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58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8" fontId="0" fillId="0" borderId="0" xfId="0" applyNumberFormat="1">
      <alignment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58" fontId="12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79" fontId="10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58" fontId="0" fillId="0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4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79" fontId="13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176" fontId="1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 quotePrefix="1">
      <alignment vertical="center" wrapText="1"/>
    </xf>
    <xf numFmtId="0" fontId="1" fillId="2" borderId="4" xfId="0" applyFont="1" applyFill="1" applyBorder="1" applyAlignment="1" quotePrefix="1">
      <alignment vertical="center" wrapText="1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selection activeCell="G21" sqref="G21"/>
    </sheetView>
  </sheetViews>
  <sheetFormatPr defaultColWidth="9" defaultRowHeight="13.5"/>
  <cols>
    <col min="2" max="2" width="14" customWidth="1"/>
    <col min="3" max="3" width="9.125"/>
    <col min="5" max="5" width="17.875" customWidth="1"/>
    <col min="8" max="8" width="10.125"/>
    <col min="9" max="9" width="12.875"/>
    <col min="10" max="10" width="20.75" customWidth="1"/>
    <col min="11" max="11" width="25.125" customWidth="1"/>
  </cols>
  <sheetData>
    <row r="1" s="22" customFormat="1" ht="27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2" customFormat="1" ht="27" customHeight="1" spans="1:10">
      <c r="A2" s="25" t="s">
        <v>1</v>
      </c>
      <c r="B2" s="25"/>
      <c r="C2" s="25"/>
      <c r="D2" s="26"/>
      <c r="E2" s="26"/>
      <c r="F2" s="26"/>
      <c r="G2" s="26"/>
      <c r="H2" s="25"/>
      <c r="I2" s="25"/>
      <c r="J2" s="26"/>
    </row>
    <row r="3" ht="22" customHeight="1" spans="1:16383">
      <c r="A3" s="22" t="s">
        <v>2</v>
      </c>
      <c r="B3" s="22"/>
      <c r="C3" s="22"/>
      <c r="D3" s="27"/>
      <c r="E3" s="27" t="s">
        <v>3</v>
      </c>
      <c r="F3" s="27"/>
      <c r="G3" s="27"/>
      <c r="H3" s="22"/>
      <c r="I3" s="22"/>
      <c r="J3" s="27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</row>
    <row r="4" ht="27" customHeight="1" spans="1:16383">
      <c r="A4" s="28" t="s">
        <v>4</v>
      </c>
      <c r="B4" s="28"/>
      <c r="C4" s="28"/>
      <c r="D4" s="29"/>
      <c r="E4" s="30" t="s">
        <v>5</v>
      </c>
      <c r="F4" s="30"/>
      <c r="G4" s="30"/>
      <c r="H4" s="22"/>
      <c r="I4" s="22"/>
      <c r="J4" s="27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</row>
    <row r="5" ht="18" customHeight="1" spans="1:16383">
      <c r="A5" s="31" t="s">
        <v>6</v>
      </c>
      <c r="B5" s="22"/>
      <c r="C5" s="22"/>
      <c r="D5" s="27"/>
      <c r="E5" s="30" t="s">
        <v>7</v>
      </c>
      <c r="F5" s="30"/>
      <c r="G5" s="30"/>
      <c r="H5" s="22"/>
      <c r="I5" s="22"/>
      <c r="J5" s="27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</row>
    <row r="6" s="22" customFormat="1" ht="27" customHeight="1" spans="1:11">
      <c r="A6" s="32" t="s">
        <v>8</v>
      </c>
      <c r="B6" s="32" t="s">
        <v>9</v>
      </c>
      <c r="C6" s="32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2" t="s">
        <v>15</v>
      </c>
      <c r="I6" s="32" t="s">
        <v>16</v>
      </c>
      <c r="J6" s="33" t="s">
        <v>17</v>
      </c>
      <c r="K6" s="47"/>
    </row>
    <row r="7" s="23" customFormat="1" ht="27" customHeight="1" spans="1:11">
      <c r="A7" s="34">
        <v>1</v>
      </c>
      <c r="B7" s="35" t="s">
        <v>18</v>
      </c>
      <c r="C7" s="36">
        <v>45628</v>
      </c>
      <c r="D7" s="37" t="s">
        <v>19</v>
      </c>
      <c r="E7" s="37" t="s">
        <v>20</v>
      </c>
      <c r="F7" s="34" t="s">
        <v>21</v>
      </c>
      <c r="G7" s="34">
        <v>1</v>
      </c>
      <c r="H7" s="38">
        <f>I7/G7</f>
        <v>186300.46</v>
      </c>
      <c r="I7" s="38">
        <v>186300.46</v>
      </c>
      <c r="J7" s="35" t="s">
        <v>22</v>
      </c>
      <c r="K7" s="52" t="s">
        <v>23</v>
      </c>
    </row>
    <row r="8" s="23" customFormat="1" ht="25" customHeight="1" spans="1:11">
      <c r="A8" s="34">
        <v>2</v>
      </c>
      <c r="B8" s="35" t="s">
        <v>24</v>
      </c>
      <c r="C8" s="36">
        <v>45624</v>
      </c>
      <c r="D8" s="37" t="s">
        <v>25</v>
      </c>
      <c r="E8" s="37" t="s">
        <v>26</v>
      </c>
      <c r="F8" s="34" t="s">
        <v>21</v>
      </c>
      <c r="G8" s="34">
        <v>1</v>
      </c>
      <c r="H8" s="38">
        <f t="shared" ref="H8:H15" si="0">I8/G8</f>
        <v>26398</v>
      </c>
      <c r="I8" s="38">
        <v>26398</v>
      </c>
      <c r="J8" s="35" t="s">
        <v>27</v>
      </c>
      <c r="K8" s="52" t="s">
        <v>23</v>
      </c>
    </row>
    <row r="9" s="23" customFormat="1" ht="27" customHeight="1" spans="1:11">
      <c r="A9" s="34">
        <v>3</v>
      </c>
      <c r="B9" s="35" t="s">
        <v>24</v>
      </c>
      <c r="C9" s="36">
        <v>45624</v>
      </c>
      <c r="D9" s="37" t="s">
        <v>28</v>
      </c>
      <c r="E9" s="34" t="s">
        <v>29</v>
      </c>
      <c r="F9" s="34" t="s">
        <v>21</v>
      </c>
      <c r="G9" s="34">
        <v>4</v>
      </c>
      <c r="H9" s="38">
        <f t="shared" si="0"/>
        <v>561.45</v>
      </c>
      <c r="I9" s="38">
        <v>2245.8</v>
      </c>
      <c r="J9" s="35" t="s">
        <v>30</v>
      </c>
      <c r="K9" s="52" t="s">
        <v>23</v>
      </c>
    </row>
    <row r="10" s="22" customFormat="1" ht="29" customHeight="1" spans="1:11">
      <c r="A10" s="34">
        <v>4</v>
      </c>
      <c r="B10" s="39" t="s">
        <v>31</v>
      </c>
      <c r="C10" s="40">
        <v>45612</v>
      </c>
      <c r="D10" s="41" t="s">
        <v>32</v>
      </c>
      <c r="E10" s="41" t="s">
        <v>33</v>
      </c>
      <c r="F10" s="42" t="s">
        <v>21</v>
      </c>
      <c r="G10" s="43">
        <v>2</v>
      </c>
      <c r="H10" s="38">
        <f t="shared" si="0"/>
        <v>300.43</v>
      </c>
      <c r="I10" s="49">
        <v>600.86</v>
      </c>
      <c r="J10" s="39" t="s">
        <v>34</v>
      </c>
      <c r="K10" s="52" t="s">
        <v>23</v>
      </c>
    </row>
    <row r="11" s="22" customFormat="1" ht="29" customHeight="1" spans="1:11">
      <c r="A11" s="34">
        <v>5</v>
      </c>
      <c r="B11" s="39" t="s">
        <v>31</v>
      </c>
      <c r="C11" s="40">
        <v>45612</v>
      </c>
      <c r="D11" s="41" t="s">
        <v>35</v>
      </c>
      <c r="E11" s="41" t="s">
        <v>36</v>
      </c>
      <c r="F11" s="42" t="s">
        <v>21</v>
      </c>
      <c r="G11" s="43">
        <v>3</v>
      </c>
      <c r="H11" s="38">
        <f t="shared" si="0"/>
        <v>295.5</v>
      </c>
      <c r="I11" s="49">
        <v>886.5</v>
      </c>
      <c r="J11" s="39" t="s">
        <v>34</v>
      </c>
      <c r="K11" s="52" t="s">
        <v>23</v>
      </c>
    </row>
    <row r="12" s="22" customFormat="1" ht="29" customHeight="1" spans="1:11">
      <c r="A12" s="34">
        <v>6</v>
      </c>
      <c r="B12" s="39" t="s">
        <v>31</v>
      </c>
      <c r="C12" s="40">
        <v>45612</v>
      </c>
      <c r="D12" s="41" t="s">
        <v>37</v>
      </c>
      <c r="E12" s="41" t="s">
        <v>38</v>
      </c>
      <c r="F12" s="42" t="s">
        <v>21</v>
      </c>
      <c r="G12" s="43">
        <v>1</v>
      </c>
      <c r="H12" s="38">
        <f t="shared" si="0"/>
        <v>147.75</v>
      </c>
      <c r="I12" s="49">
        <v>147.75</v>
      </c>
      <c r="J12" s="39" t="s">
        <v>39</v>
      </c>
      <c r="K12" s="52" t="s">
        <v>23</v>
      </c>
    </row>
    <row r="13" s="22" customFormat="1" ht="29" customHeight="1" spans="1:11">
      <c r="A13" s="34">
        <v>7</v>
      </c>
      <c r="B13" s="39" t="s">
        <v>31</v>
      </c>
      <c r="C13" s="40">
        <v>45970</v>
      </c>
      <c r="D13" s="44" t="s">
        <v>40</v>
      </c>
      <c r="E13" s="39">
        <v>3238124</v>
      </c>
      <c r="F13" s="42" t="s">
        <v>21</v>
      </c>
      <c r="G13" s="43">
        <v>1</v>
      </c>
      <c r="H13" s="38">
        <f t="shared" si="0"/>
        <v>865.25355</v>
      </c>
      <c r="I13" s="49">
        <v>865.25355</v>
      </c>
      <c r="J13" s="39" t="s">
        <v>39</v>
      </c>
      <c r="K13" s="53" t="s">
        <v>23</v>
      </c>
    </row>
    <row r="14" s="22" customFormat="1" ht="29" customHeight="1" spans="1:11">
      <c r="A14" s="34">
        <v>8</v>
      </c>
      <c r="B14" s="39" t="s">
        <v>31</v>
      </c>
      <c r="C14" s="40">
        <v>45970</v>
      </c>
      <c r="D14" s="44" t="s">
        <v>40</v>
      </c>
      <c r="E14" s="44">
        <v>3238124</v>
      </c>
      <c r="F14" s="42" t="s">
        <v>21</v>
      </c>
      <c r="G14" s="43">
        <v>3</v>
      </c>
      <c r="H14" s="38">
        <f t="shared" si="0"/>
        <v>576.836666666667</v>
      </c>
      <c r="I14" s="49">
        <v>1730.51</v>
      </c>
      <c r="J14" s="39" t="s">
        <v>41</v>
      </c>
      <c r="K14" s="53" t="s">
        <v>23</v>
      </c>
    </row>
    <row r="15" s="22" customFormat="1" ht="29" customHeight="1" spans="1:11">
      <c r="A15" s="34">
        <v>9</v>
      </c>
      <c r="B15" s="39" t="s">
        <v>31</v>
      </c>
      <c r="C15" s="40">
        <v>45612</v>
      </c>
      <c r="D15" s="41" t="s">
        <v>37</v>
      </c>
      <c r="E15" s="41" t="s">
        <v>38</v>
      </c>
      <c r="F15" s="42" t="s">
        <v>21</v>
      </c>
      <c r="G15" s="43">
        <v>2</v>
      </c>
      <c r="H15" s="38">
        <f t="shared" si="0"/>
        <v>147.75</v>
      </c>
      <c r="I15" s="49">
        <v>295.5</v>
      </c>
      <c r="J15" s="39" t="s">
        <v>41</v>
      </c>
      <c r="K15" s="52" t="s">
        <v>23</v>
      </c>
    </row>
    <row r="16" ht="36" customHeight="1" spans="1:11">
      <c r="A16" s="45"/>
      <c r="B16" s="46" t="s">
        <v>42</v>
      </c>
      <c r="C16" s="46"/>
      <c r="D16" s="46"/>
      <c r="E16" s="46"/>
      <c r="F16" s="46"/>
      <c r="G16" s="46"/>
      <c r="H16" s="46"/>
      <c r="I16" s="51">
        <f>SUM(I7:I15)</f>
        <v>219470.63355</v>
      </c>
      <c r="J16" s="45"/>
      <c r="K16" s="45"/>
    </row>
  </sheetData>
  <mergeCells count="4">
    <mergeCell ref="A1:K1"/>
    <mergeCell ref="A2:J2"/>
    <mergeCell ref="A4:D4"/>
    <mergeCell ref="B16:H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opLeftCell="D1" workbookViewId="0">
      <selection activeCell="J9" sqref="J9"/>
    </sheetView>
  </sheetViews>
  <sheetFormatPr defaultColWidth="9" defaultRowHeight="13.5"/>
  <cols>
    <col min="4" max="4" width="30.125" customWidth="1"/>
    <col min="8" max="8" width="18" customWidth="1"/>
    <col min="9" max="9" width="24.375" customWidth="1"/>
    <col min="13" max="13" width="11.5"/>
  </cols>
  <sheetData>
    <row r="1" s="1" customFormat="1" ht="29" customHeight="1" spans="1:28">
      <c r="A1" s="1" t="s">
        <v>8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3" t="s">
        <v>13</v>
      </c>
      <c r="H1" s="1" t="s">
        <v>48</v>
      </c>
      <c r="I1" s="1" t="s">
        <v>11</v>
      </c>
      <c r="J1" s="1" t="s">
        <v>49</v>
      </c>
      <c r="K1" s="6" t="s">
        <v>14</v>
      </c>
      <c r="L1" s="1" t="s">
        <v>50</v>
      </c>
      <c r="M1" s="7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3" t="s">
        <v>57</v>
      </c>
      <c r="T1" s="14" t="s">
        <v>58</v>
      </c>
      <c r="U1" s="15" t="s">
        <v>59</v>
      </c>
      <c r="V1" s="1" t="s">
        <v>60</v>
      </c>
      <c r="W1" s="1" t="s">
        <v>61</v>
      </c>
      <c r="X1" s="16" t="s">
        <v>62</v>
      </c>
      <c r="Y1" s="1" t="s">
        <v>63</v>
      </c>
      <c r="Z1" s="1" t="s">
        <v>17</v>
      </c>
      <c r="AA1" s="1" t="s">
        <v>64</v>
      </c>
      <c r="AB1" s="1" t="s">
        <v>65</v>
      </c>
    </row>
    <row r="2" s="2" customFormat="1" ht="29" customHeight="1" spans="1:28">
      <c r="A2" s="1">
        <v>4812</v>
      </c>
      <c r="B2" s="1" t="s">
        <v>66</v>
      </c>
      <c r="C2" s="1" t="s">
        <v>67</v>
      </c>
      <c r="D2" s="1" t="s">
        <v>68</v>
      </c>
      <c r="E2" s="4">
        <v>9</v>
      </c>
      <c r="F2" s="4" t="s">
        <v>69</v>
      </c>
      <c r="G2" s="4" t="s">
        <v>70</v>
      </c>
      <c r="H2" s="1" t="s">
        <v>71</v>
      </c>
      <c r="I2" s="4" t="s">
        <v>72</v>
      </c>
      <c r="J2" s="4"/>
      <c r="K2" s="1">
        <v>1</v>
      </c>
      <c r="L2" s="8">
        <v>167378.336283186</v>
      </c>
      <c r="M2" s="9">
        <v>189137.52</v>
      </c>
      <c r="N2" s="10">
        <v>45546</v>
      </c>
      <c r="O2" s="10">
        <v>45547</v>
      </c>
      <c r="P2" s="10">
        <v>45579</v>
      </c>
      <c r="Q2" s="10">
        <v>45610</v>
      </c>
      <c r="R2" s="1" t="s">
        <v>73</v>
      </c>
      <c r="S2" s="17"/>
      <c r="T2" s="18"/>
      <c r="U2" s="17"/>
      <c r="V2" s="2" t="s">
        <v>74</v>
      </c>
      <c r="W2" s="19">
        <v>45629</v>
      </c>
      <c r="X2" s="54" t="s">
        <v>23</v>
      </c>
      <c r="Z2" s="21" t="s">
        <v>75</v>
      </c>
      <c r="AA2" s="2" t="s">
        <v>76</v>
      </c>
      <c r="AB2" s="2" t="s">
        <v>77</v>
      </c>
    </row>
    <row r="3" s="2" customFormat="1" ht="29" customHeight="1" spans="1:28">
      <c r="A3" s="1">
        <v>5374</v>
      </c>
      <c r="B3" s="1" t="s">
        <v>66</v>
      </c>
      <c r="C3" s="1" t="s">
        <v>67</v>
      </c>
      <c r="D3" s="1" t="s">
        <v>68</v>
      </c>
      <c r="E3" s="4">
        <v>9</v>
      </c>
      <c r="F3" s="4" t="s">
        <v>78</v>
      </c>
      <c r="G3" s="4" t="s">
        <v>70</v>
      </c>
      <c r="H3" s="1" t="s">
        <v>79</v>
      </c>
      <c r="I3" s="4" t="s">
        <v>80</v>
      </c>
      <c r="J3" s="4"/>
      <c r="K3" s="1">
        <v>1</v>
      </c>
      <c r="L3" s="8">
        <v>23716.814159292</v>
      </c>
      <c r="M3" s="8">
        <v>26800</v>
      </c>
      <c r="N3" s="10">
        <v>45555</v>
      </c>
      <c r="O3" s="10">
        <v>45558</v>
      </c>
      <c r="P3" s="10">
        <v>45595</v>
      </c>
      <c r="Q3" s="10">
        <v>45605</v>
      </c>
      <c r="R3" s="1" t="s">
        <v>73</v>
      </c>
      <c r="S3" s="17"/>
      <c r="T3" s="18"/>
      <c r="U3" s="17"/>
      <c r="V3" s="2" t="s">
        <v>74</v>
      </c>
      <c r="W3" s="19">
        <v>45629</v>
      </c>
      <c r="X3" s="54" t="s">
        <v>23</v>
      </c>
      <c r="Z3" s="21" t="s">
        <v>81</v>
      </c>
      <c r="AA3" s="2" t="s">
        <v>82</v>
      </c>
      <c r="AB3" s="2" t="s">
        <v>77</v>
      </c>
    </row>
    <row r="4" s="2" customFormat="1" ht="29" customHeight="1" spans="1:28">
      <c r="A4" s="1">
        <v>5537</v>
      </c>
      <c r="B4" s="1" t="s">
        <v>66</v>
      </c>
      <c r="C4" s="1" t="s">
        <v>67</v>
      </c>
      <c r="D4" s="1" t="s">
        <v>68</v>
      </c>
      <c r="E4" s="4">
        <v>9</v>
      </c>
      <c r="F4" s="4" t="s">
        <v>78</v>
      </c>
      <c r="G4" s="4" t="s">
        <v>70</v>
      </c>
      <c r="H4" s="1" t="s">
        <v>83</v>
      </c>
      <c r="I4" s="4" t="s">
        <v>84</v>
      </c>
      <c r="J4" s="4">
        <v>1057500</v>
      </c>
      <c r="K4" s="1">
        <v>4</v>
      </c>
      <c r="L4" s="8">
        <v>504.424778761062</v>
      </c>
      <c r="M4" s="8">
        <v>2280</v>
      </c>
      <c r="N4" s="10">
        <v>45560</v>
      </c>
      <c r="O4" s="10">
        <v>45561</v>
      </c>
      <c r="P4" s="10">
        <v>45595</v>
      </c>
      <c r="Q4" s="10">
        <v>45598</v>
      </c>
      <c r="R4" s="1" t="s">
        <v>73</v>
      </c>
      <c r="S4" s="17"/>
      <c r="T4" s="18"/>
      <c r="U4" s="17"/>
      <c r="V4" s="2" t="s">
        <v>74</v>
      </c>
      <c r="W4" s="19">
        <v>45629</v>
      </c>
      <c r="X4" s="54" t="s">
        <v>23</v>
      </c>
      <c r="Z4" s="21" t="s">
        <v>85</v>
      </c>
      <c r="AA4" s="2" t="s">
        <v>86</v>
      </c>
      <c r="AB4" s="2" t="s">
        <v>77</v>
      </c>
    </row>
    <row r="5" s="2" customFormat="1" ht="29" customHeight="1" spans="1:28">
      <c r="A5" s="1">
        <v>7120</v>
      </c>
      <c r="B5" s="1" t="s">
        <v>66</v>
      </c>
      <c r="C5" s="1" t="s">
        <v>67</v>
      </c>
      <c r="D5" s="1" t="s">
        <v>68</v>
      </c>
      <c r="E5" s="4">
        <v>11</v>
      </c>
      <c r="F5" s="4" t="s">
        <v>87</v>
      </c>
      <c r="G5" s="4" t="s">
        <v>70</v>
      </c>
      <c r="H5" s="1" t="s">
        <v>88</v>
      </c>
      <c r="I5" s="4" t="s">
        <v>89</v>
      </c>
      <c r="J5" s="4">
        <v>4318000</v>
      </c>
      <c r="K5" s="1">
        <v>2</v>
      </c>
      <c r="L5" s="8">
        <v>269.911504424779</v>
      </c>
      <c r="M5" s="8">
        <v>610</v>
      </c>
      <c r="N5" s="10">
        <v>45596</v>
      </c>
      <c r="O5" s="10">
        <v>45597</v>
      </c>
      <c r="P5" s="10">
        <v>45621</v>
      </c>
      <c r="Q5" s="10">
        <v>45610</v>
      </c>
      <c r="R5" s="1" t="s">
        <v>73</v>
      </c>
      <c r="S5" s="17"/>
      <c r="T5" s="17"/>
      <c r="U5" s="17"/>
      <c r="V5" s="2" t="s">
        <v>74</v>
      </c>
      <c r="W5" s="19">
        <v>45629</v>
      </c>
      <c r="X5" s="54" t="s">
        <v>23</v>
      </c>
      <c r="Z5" s="21" t="s">
        <v>90</v>
      </c>
      <c r="AA5" s="2" t="s">
        <v>91</v>
      </c>
      <c r="AB5" s="2" t="s">
        <v>77</v>
      </c>
    </row>
    <row r="6" s="2" customFormat="1" ht="29" customHeight="1" spans="1:28">
      <c r="A6" s="1">
        <v>7121</v>
      </c>
      <c r="B6" s="1" t="s">
        <v>66</v>
      </c>
      <c r="C6" s="1" t="s">
        <v>67</v>
      </c>
      <c r="D6" s="1" t="s">
        <v>68</v>
      </c>
      <c r="E6" s="4">
        <v>11</v>
      </c>
      <c r="F6" s="4" t="s">
        <v>87</v>
      </c>
      <c r="G6" s="4" t="s">
        <v>70</v>
      </c>
      <c r="H6" s="1" t="s">
        <v>88</v>
      </c>
      <c r="I6" s="4" t="s">
        <v>92</v>
      </c>
      <c r="J6" s="4">
        <v>4317000</v>
      </c>
      <c r="K6" s="1">
        <v>3</v>
      </c>
      <c r="L6" s="8">
        <v>265.486725663717</v>
      </c>
      <c r="M6" s="8">
        <v>900</v>
      </c>
      <c r="N6" s="10">
        <v>45596</v>
      </c>
      <c r="O6" s="10">
        <v>45597</v>
      </c>
      <c r="P6" s="10">
        <v>45621</v>
      </c>
      <c r="Q6" s="10">
        <v>45610</v>
      </c>
      <c r="R6" s="1" t="s">
        <v>73</v>
      </c>
      <c r="S6" s="17"/>
      <c r="T6" s="17"/>
      <c r="U6" s="17"/>
      <c r="V6" s="2" t="s">
        <v>74</v>
      </c>
      <c r="W6" s="19">
        <v>45629</v>
      </c>
      <c r="X6" s="54" t="s">
        <v>23</v>
      </c>
      <c r="Z6" s="21" t="s">
        <v>90</v>
      </c>
      <c r="AA6" s="2" t="s">
        <v>93</v>
      </c>
      <c r="AB6" s="2" t="s">
        <v>77</v>
      </c>
    </row>
    <row r="7" s="2" customFormat="1" ht="29" customHeight="1" spans="1:28">
      <c r="A7" s="1">
        <v>7156</v>
      </c>
      <c r="B7" s="1" t="s">
        <v>66</v>
      </c>
      <c r="C7" s="1" t="s">
        <v>67</v>
      </c>
      <c r="D7" s="1" t="s">
        <v>68</v>
      </c>
      <c r="E7" s="4">
        <v>11</v>
      </c>
      <c r="F7" s="4" t="s">
        <v>69</v>
      </c>
      <c r="G7" s="4" t="s">
        <v>70</v>
      </c>
      <c r="H7" s="1" t="s">
        <v>94</v>
      </c>
      <c r="I7" s="4" t="s">
        <v>95</v>
      </c>
      <c r="J7" s="4">
        <v>3238200</v>
      </c>
      <c r="K7" s="1">
        <v>1</v>
      </c>
      <c r="L7" s="8">
        <v>132.743362831858</v>
      </c>
      <c r="M7" s="8">
        <v>150</v>
      </c>
      <c r="N7" s="10">
        <v>45596</v>
      </c>
      <c r="O7" s="10">
        <v>45600</v>
      </c>
      <c r="P7" s="10">
        <v>45624</v>
      </c>
      <c r="Q7" s="10">
        <v>45605</v>
      </c>
      <c r="R7" s="1" t="s">
        <v>73</v>
      </c>
      <c r="S7" s="17"/>
      <c r="T7" s="17"/>
      <c r="U7" s="17"/>
      <c r="V7" s="2" t="s">
        <v>74</v>
      </c>
      <c r="W7" s="19">
        <v>45629</v>
      </c>
      <c r="X7" s="54" t="s">
        <v>23</v>
      </c>
      <c r="Z7" s="2" t="s">
        <v>96</v>
      </c>
      <c r="AA7" s="21" t="s">
        <v>97</v>
      </c>
      <c r="AB7" s="2" t="s">
        <v>77</v>
      </c>
    </row>
    <row r="8" s="2" customFormat="1" ht="29" customHeight="1" spans="1:28">
      <c r="A8" s="1">
        <v>7157</v>
      </c>
      <c r="B8" s="1" t="s">
        <v>66</v>
      </c>
      <c r="C8" s="1" t="s">
        <v>67</v>
      </c>
      <c r="D8" s="1" t="s">
        <v>68</v>
      </c>
      <c r="E8" s="4">
        <v>11</v>
      </c>
      <c r="F8" s="4" t="s">
        <v>69</v>
      </c>
      <c r="G8" s="4" t="s">
        <v>70</v>
      </c>
      <c r="H8" s="5" t="s">
        <v>94</v>
      </c>
      <c r="I8" s="4" t="s">
        <v>98</v>
      </c>
      <c r="J8" s="4">
        <v>3238124</v>
      </c>
      <c r="K8" s="1">
        <v>1</v>
      </c>
      <c r="L8" s="8">
        <v>777.371681415929</v>
      </c>
      <c r="M8" s="8">
        <v>878.43</v>
      </c>
      <c r="N8" s="10">
        <v>45596</v>
      </c>
      <c r="O8" s="10">
        <v>45600</v>
      </c>
      <c r="P8" s="10">
        <v>45624</v>
      </c>
      <c r="Q8" s="10">
        <v>45605</v>
      </c>
      <c r="R8" s="1" t="s">
        <v>73</v>
      </c>
      <c r="S8" s="17"/>
      <c r="T8" s="17"/>
      <c r="U8" s="17"/>
      <c r="V8" s="2" t="s">
        <v>74</v>
      </c>
      <c r="W8" s="19">
        <v>45629</v>
      </c>
      <c r="X8" s="54" t="s">
        <v>23</v>
      </c>
      <c r="Z8" s="2" t="s">
        <v>96</v>
      </c>
      <c r="AA8" s="21" t="s">
        <v>99</v>
      </c>
      <c r="AB8" s="2" t="s">
        <v>77</v>
      </c>
    </row>
    <row r="9" s="2" customFormat="1" ht="29" customHeight="1" spans="1:28">
      <c r="A9" s="1">
        <v>7282</v>
      </c>
      <c r="B9" s="1" t="s">
        <v>66</v>
      </c>
      <c r="C9" s="1" t="s">
        <v>67</v>
      </c>
      <c r="D9" s="1" t="s">
        <v>68</v>
      </c>
      <c r="E9" s="4">
        <v>11</v>
      </c>
      <c r="F9" s="4" t="s">
        <v>69</v>
      </c>
      <c r="G9" s="4" t="s">
        <v>70</v>
      </c>
      <c r="H9" s="1" t="s">
        <v>100</v>
      </c>
      <c r="I9" s="4" t="s">
        <v>95</v>
      </c>
      <c r="J9" s="4">
        <v>3238200</v>
      </c>
      <c r="K9" s="1">
        <v>2</v>
      </c>
      <c r="L9" s="8">
        <v>132.743362831858</v>
      </c>
      <c r="M9" s="8">
        <v>300</v>
      </c>
      <c r="N9" s="10">
        <v>45601</v>
      </c>
      <c r="O9" s="10">
        <v>45603</v>
      </c>
      <c r="P9" s="10">
        <v>45626</v>
      </c>
      <c r="Q9" s="10">
        <v>45605</v>
      </c>
      <c r="R9" s="1" t="s">
        <v>73</v>
      </c>
      <c r="S9" s="17"/>
      <c r="T9" s="17"/>
      <c r="U9" s="17"/>
      <c r="V9" s="2" t="s">
        <v>74</v>
      </c>
      <c r="W9" s="19">
        <v>45629</v>
      </c>
      <c r="X9" s="54" t="s">
        <v>23</v>
      </c>
      <c r="Z9" s="21" t="s">
        <v>75</v>
      </c>
      <c r="AA9" s="2" t="s">
        <v>97</v>
      </c>
      <c r="AB9" s="2" t="s">
        <v>77</v>
      </c>
    </row>
    <row r="10" s="2" customFormat="1" ht="29" customHeight="1" spans="1:28">
      <c r="A10" s="1">
        <v>7283</v>
      </c>
      <c r="B10" s="1" t="s">
        <v>66</v>
      </c>
      <c r="C10" s="1" t="s">
        <v>67</v>
      </c>
      <c r="D10" s="1" t="s">
        <v>68</v>
      </c>
      <c r="E10" s="4">
        <v>11</v>
      </c>
      <c r="F10" s="4" t="s">
        <v>69</v>
      </c>
      <c r="G10" s="4" t="s">
        <v>70</v>
      </c>
      <c r="H10" s="5" t="s">
        <v>100</v>
      </c>
      <c r="I10" s="4" t="s">
        <v>98</v>
      </c>
      <c r="J10" s="4">
        <v>3238124</v>
      </c>
      <c r="K10" s="1">
        <v>2</v>
      </c>
      <c r="L10" s="8">
        <v>777.371681415929</v>
      </c>
      <c r="M10" s="8">
        <v>1756.86</v>
      </c>
      <c r="N10" s="10">
        <v>45601</v>
      </c>
      <c r="O10" s="10">
        <v>45603</v>
      </c>
      <c r="P10" s="10">
        <v>45626</v>
      </c>
      <c r="Q10" s="10">
        <v>45605</v>
      </c>
      <c r="R10" s="1" t="s">
        <v>73</v>
      </c>
      <c r="S10" s="17"/>
      <c r="T10" s="17"/>
      <c r="U10" s="17"/>
      <c r="V10" s="2" t="s">
        <v>74</v>
      </c>
      <c r="W10" s="19">
        <v>45629</v>
      </c>
      <c r="X10" s="54" t="s">
        <v>23</v>
      </c>
      <c r="Z10" s="21" t="s">
        <v>75</v>
      </c>
      <c r="AA10" s="2" t="s">
        <v>99</v>
      </c>
      <c r="AB10" s="2" t="s">
        <v>77</v>
      </c>
    </row>
    <row r="13" s="2" customFormat="1" ht="20" customHeight="1" spans="7:24">
      <c r="G13" s="4"/>
      <c r="I13" s="4"/>
      <c r="J13" s="4"/>
      <c r="K13" s="11" t="s">
        <v>101</v>
      </c>
      <c r="L13" s="11"/>
      <c r="M13" s="11">
        <f>SUM(M2:M10)</f>
        <v>222812.81</v>
      </c>
      <c r="N13" s="4"/>
      <c r="O13" s="4"/>
      <c r="P13" s="4"/>
      <c r="Q13" s="4"/>
      <c r="R13" s="4"/>
      <c r="S13" s="4"/>
      <c r="T13" s="4"/>
      <c r="U13" s="4"/>
      <c r="X13" s="20"/>
    </row>
    <row r="14" s="2" customFormat="1" ht="20" customHeight="1" spans="7:24">
      <c r="G14" s="4"/>
      <c r="I14" s="4"/>
      <c r="J14" s="4"/>
      <c r="K14" s="11"/>
      <c r="L14" s="11"/>
      <c r="M14" s="12">
        <f>M13*0.985</f>
        <v>219470.61785</v>
      </c>
      <c r="N14" s="4"/>
      <c r="O14" s="4"/>
      <c r="P14" s="4"/>
      <c r="Q14" s="4"/>
      <c r="R14" s="4"/>
      <c r="S14" s="4"/>
      <c r="T14" s="4"/>
      <c r="U14" s="4"/>
      <c r="X14" s="20"/>
    </row>
  </sheetData>
  <autoFilter xmlns:etc="http://www.wps.cn/officeDocument/2017/etCustomData" ref="A1:AB10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合计</vt:lpstr>
      <vt:lpstr>屹林达明细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2023-05-12T11:15:00Z</dcterms:created>
  <dcterms:modified xsi:type="dcterms:W3CDTF">2025-04-29T01:48:20Z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5380A5956640405DBE476CAFA73605AF_12</vt:lpwstr>
  </property>
</Properties>
</file>