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202503" sheetId="5" r:id="rId1"/>
    <sheet name="代购产品" sheetId="7" r:id="rId2"/>
    <sheet name="过账产品" sheetId="8" r:id="rId3"/>
  </sheets>
  <definedNames>
    <definedName name="_xlnm._FilterDatabase" localSheetId="0" hidden="1">'202503'!$A$6:$K$218</definedName>
    <definedName name="_xlnm.Print_Area" localSheetId="0">'202503'!$A$1:$J$192</definedName>
    <definedName name="_xlnm.Print_Titles" localSheetId="0">'202503'!#REF!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pc</author>
  </authors>
  <commentList>
    <comment ref="H194" authorId="0">
      <text>
        <r>
          <rPr>
            <b/>
            <sz val="9"/>
            <rFont val="宋体"/>
            <charset val="134"/>
          </rPr>
          <t xml:space="preserve">6%税率
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pc</author>
  </authors>
  <commentList>
    <comment ref="H168" authorId="0">
      <text>
        <r>
          <rPr>
            <b/>
            <sz val="9"/>
            <rFont val="宋体"/>
            <charset val="134"/>
          </rPr>
          <t xml:space="preserve">6%税率
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<sst xmlns="http://schemas.openxmlformats.org/spreadsheetml/2006/main" count="1659" uniqueCount="301">
  <si>
    <t>深圳市飞英达自动化设备有限公司</t>
  </si>
  <si>
    <t>2025年3月份对账单（2.21-3.20）</t>
  </si>
  <si>
    <r>
      <rPr>
        <sz val="10"/>
        <rFont val="Arial"/>
        <charset val="134"/>
      </rPr>
      <t>TO</t>
    </r>
    <r>
      <rPr>
        <sz val="10"/>
        <rFont val="宋体"/>
        <charset val="134"/>
      </rPr>
      <t>：深圳市屹林达工贸有限公司</t>
    </r>
  </si>
  <si>
    <r>
      <rPr>
        <sz val="10"/>
        <rFont val="Arial"/>
        <charset val="134"/>
      </rPr>
      <t>From:</t>
    </r>
    <r>
      <rPr>
        <sz val="10"/>
        <rFont val="宋体"/>
        <charset val="134"/>
      </rPr>
      <t>深圳市飞英达自动化设备有限公司</t>
    </r>
  </si>
  <si>
    <t>地址：深圳市坪山区坪山街道六和社区宝山第二工业区77号五楼</t>
  </si>
  <si>
    <t>地址：深圳市坪山区坪山街道六和社区深汕路75号坪山经济发展有限公司商业楼101</t>
  </si>
  <si>
    <t>电话/传真：0755-89661060</t>
  </si>
  <si>
    <t>电话：王征阳13883658481</t>
  </si>
  <si>
    <t>序号</t>
  </si>
  <si>
    <t>合同号</t>
  </si>
  <si>
    <t>送货日期</t>
  </si>
  <si>
    <t>物料描述</t>
  </si>
  <si>
    <t>规格型号</t>
  </si>
  <si>
    <t>产品分类</t>
  </si>
  <si>
    <t>数量</t>
  </si>
  <si>
    <t>单价</t>
  </si>
  <si>
    <t>金额</t>
  </si>
  <si>
    <t>备注</t>
  </si>
  <si>
    <t>YILD240910001</t>
  </si>
  <si>
    <t>1055500纸箱</t>
  </si>
  <si>
    <t>Y362200 / 1043709</t>
  </si>
  <si>
    <t>代购产品</t>
  </si>
  <si>
    <t>备货纸箱</t>
  </si>
  <si>
    <t>1073500纸箱</t>
  </si>
  <si>
    <t>Y362201 / 1043709</t>
  </si>
  <si>
    <t>1110500纸箱</t>
  </si>
  <si>
    <t>Y362202 / 1043709</t>
  </si>
  <si>
    <t>1213500纸箱</t>
  </si>
  <si>
    <t>Y362203 / 1043709</t>
  </si>
  <si>
    <t>1130500纸箱</t>
  </si>
  <si>
    <t>Y362204 / 1043709</t>
  </si>
  <si>
    <t>1042709E纸箱</t>
  </si>
  <si>
    <t>Y362205 / 1043709</t>
  </si>
  <si>
    <t>YILD241108001</t>
  </si>
  <si>
    <t>SK 出风过滤器 用于 3243</t>
  </si>
  <si>
    <t>福州丰晟241107002</t>
  </si>
  <si>
    <t>YILD241126001</t>
  </si>
  <si>
    <t>福州丰晟241120003</t>
  </si>
  <si>
    <t>YILD241204001</t>
  </si>
  <si>
    <t>SK 3000W RE制冷系统</t>
  </si>
  <si>
    <t>智深，含空运费2156元241203006</t>
  </si>
  <si>
    <t>YILD241211001</t>
  </si>
  <si>
    <t>过滤器</t>
  </si>
  <si>
    <t>3238200
(124*124)</t>
  </si>
  <si>
    <t>过帐产品</t>
  </si>
  <si>
    <t>深圳嘉拓CGDD03331741</t>
  </si>
  <si>
    <t>散热风扇及过滤器</t>
  </si>
  <si>
    <t>113H1238MD4BYLR-DL1701</t>
  </si>
  <si>
    <t>深圳嘉拓CGDD03332322</t>
  </si>
  <si>
    <t>YILD241226002</t>
  </si>
  <si>
    <t>烘箱一层小电箱</t>
  </si>
  <si>
    <t>B向,AE-800(W)×800(H)×300(D)</t>
  </si>
  <si>
    <t>江西嘉拓CGDD08020925</t>
  </si>
  <si>
    <t>烘箱二层小电箱</t>
  </si>
  <si>
    <t>B向,AE-600(W)×1200(H)×300(D)</t>
  </si>
  <si>
    <t>A向,AE-800(W)×800(H)×300(D)</t>
  </si>
  <si>
    <t>YILD241230001</t>
  </si>
  <si>
    <t>按钮机箱AE1057.500(500W700H250D)(色号RAL7035)(附图A) 威图</t>
  </si>
  <si>
    <t>广东嘉拓CGDD30148169</t>
  </si>
  <si>
    <t>按钮机箱 AE1057.500(500W700H250D)
(色号RAL7035)(附图A) 威图</t>
  </si>
  <si>
    <t>广东嘉拓CGDD30148170</t>
  </si>
  <si>
    <t>广东嘉拓CGDD30148171</t>
  </si>
  <si>
    <t>广东嘉拓CGDD30148172</t>
  </si>
  <si>
    <t>广东嘉拓CGDD30148173</t>
  </si>
  <si>
    <t>YILD250113001</t>
  </si>
  <si>
    <t>AE 非标机柜</t>
  </si>
  <si>
    <t>Y374384 / 1042709</t>
  </si>
  <si>
    <t>比亚迪巴西项目</t>
  </si>
  <si>
    <t>Y374386 / 1042709</t>
  </si>
  <si>
    <t>TS 机箱 1200x1200x500 ral 7035</t>
  </si>
  <si>
    <t>YILD250115001</t>
  </si>
  <si>
    <t>200MM扁平接地带</t>
  </si>
  <si>
    <t>东莞嘉拓CGDD26104495</t>
  </si>
  <si>
    <t>300MM扁平接地带</t>
  </si>
  <si>
    <t>按钮机箱 AE1057.500(500W700H250D)(色号RAL7035)(附图A) 威图</t>
  </si>
  <si>
    <t>广东嘉拓CGDD30151005</t>
  </si>
  <si>
    <t>通风过滤器 SVF113H 源顶</t>
  </si>
  <si>
    <t>SVF113H</t>
  </si>
  <si>
    <t>广东嘉拓CGDD30151006</t>
  </si>
  <si>
    <t>广东嘉拓CGDD30151007</t>
  </si>
  <si>
    <t>YILD250205001</t>
  </si>
  <si>
    <t>广东嘉拓CGDD30154118</t>
  </si>
  <si>
    <t>YILD250207001</t>
  </si>
  <si>
    <t>接线盒</t>
  </si>
  <si>
    <t>SPC-20P-S</t>
  </si>
  <si>
    <t>科力普（晨光）2009525224W</t>
  </si>
  <si>
    <t>SO2848 100mm底座用于PS4808，用于800W800D PS</t>
  </si>
  <si>
    <t>沈鼓</t>
  </si>
  <si>
    <t>侧板 PS SMART SW 2008 7035 橘纹</t>
  </si>
  <si>
    <t>DK 安装角规 ,L型 42U 每包2个</t>
  </si>
  <si>
    <t>DK 安装角支架 用于TS</t>
  </si>
  <si>
    <t>Compact空调1600W,230V 内置冷凝水蒸发器</t>
  </si>
  <si>
    <t>智深250206002</t>
  </si>
  <si>
    <t>YILD250210001</t>
  </si>
  <si>
    <t>SZ 电缆卡 用于电缆直径30-34MM</t>
  </si>
  <si>
    <t>广州曙升250207002</t>
  </si>
  <si>
    <t>钢制线路图盒，用于门宽：600mm，用于VX, TS, VX SE, PC, T</t>
  </si>
  <si>
    <t>闽侯县南屿镇吴林超五金250207003</t>
  </si>
  <si>
    <t>用于电缆导入的型材，后部，用于宽：1200 mm</t>
  </si>
  <si>
    <t>线夹 用于 22-26 DIA</t>
  </si>
  <si>
    <t>连接p用 用于 OM &amp; OT转换器pk 20</t>
  </si>
  <si>
    <t>SZ 电缆卡 用于电缆直径14-18MM</t>
  </si>
  <si>
    <t>SZ 电缆卡 用于电缆直径22-26MM</t>
  </si>
  <si>
    <t>SV 分离器</t>
  </si>
  <si>
    <t>单极母线支架</t>
  </si>
  <si>
    <t>SV 导线接线端子 1-4QMM</t>
  </si>
  <si>
    <t>SBUC Blue e+ 过滤器风扇625 m³/h,230V,RAL7035</t>
  </si>
  <si>
    <t>SBUC Blue e+ 输出过滤器,用于3243/44/45xxx,RAL70</t>
  </si>
  <si>
    <t>SV 母线盖板 1100mmL 一包二个</t>
  </si>
  <si>
    <t>微型开关</t>
  </si>
  <si>
    <t>闽侯县南屿镇吴林超五金250207012</t>
  </si>
  <si>
    <t>YILD250212001</t>
  </si>
  <si>
    <t>钢制线路图盒，用于门宽：500mm，用于VX, TS, VX SE, PC, T</t>
  </si>
  <si>
    <t>瑞辉智能101PO25011229</t>
  </si>
  <si>
    <t>CP CABEL ENTRY 模件</t>
  </si>
  <si>
    <t>瑞辉智能，含空运费50元101PO25011229</t>
  </si>
  <si>
    <t>TP 琴式控制台基架 WxHxD 800 x 675 x 500 mm</t>
  </si>
  <si>
    <t>TP Desk单位 800x235x750</t>
  </si>
  <si>
    <t>TP 顶控制800x750x240</t>
  </si>
  <si>
    <t>TS 电缆导入板 用于机柜宽度1000MM</t>
  </si>
  <si>
    <t>PS 电缆导入套管 最大直径 13 每包25个</t>
  </si>
  <si>
    <t>PS 电缆导入套管 最大直径 21 每包25个</t>
  </si>
  <si>
    <t>吴林超五金250210009</t>
  </si>
  <si>
    <t>YILD250213001</t>
  </si>
  <si>
    <t>AE 紧装式控制箱 W800H1200D300 7035</t>
  </si>
  <si>
    <t>TS 侧板 1200x500 RAL7035</t>
  </si>
  <si>
    <t>VX底座前后部件带角件，高：200mm，用于宽度：1200mm</t>
  </si>
  <si>
    <t>闽侯县南屿镇吴林超五金250212001</t>
  </si>
  <si>
    <t>VX底座侧面护板，高：200mm，用于深度：500mm</t>
  </si>
  <si>
    <t>叠层软母线 10X32X1.0 2000mm/根</t>
  </si>
  <si>
    <t>PS 支撑条 用于 600MM</t>
  </si>
  <si>
    <t>YILD250220001</t>
  </si>
  <si>
    <t>TS 机柜 121605 7035 W/O DD</t>
  </si>
  <si>
    <t>保德汇智P025020185-G24023</t>
  </si>
  <si>
    <t>PS Smart 500*1800 侧板</t>
  </si>
  <si>
    <t>TS 垂直并柜夹钳 TS/PS 每包6个</t>
  </si>
  <si>
    <t>SK 风扇过滤器，斜流风叶, 230V,50/60Hz,55/66CMH</t>
  </si>
  <si>
    <t>青岛德银</t>
  </si>
  <si>
    <t>SK 出风过滤器 用于 3240</t>
  </si>
  <si>
    <t>鼎宁(上海</t>
  </si>
  <si>
    <t>防水接头</t>
  </si>
  <si>
    <t>M40*1.5</t>
  </si>
  <si>
    <t>东莞怡合达YHDPO202501130195</t>
  </si>
  <si>
    <t>SV 连接适配器 800A 690V 3 极</t>
  </si>
  <si>
    <t>青岛萨驰250214002</t>
  </si>
  <si>
    <t>CB 元件适配器 160A 690V 90x212mm</t>
  </si>
  <si>
    <t>OM适配器，带连接电缆</t>
  </si>
  <si>
    <t>OM 适配器</t>
  </si>
  <si>
    <t>适配器</t>
  </si>
  <si>
    <t>LED灯 带40LED</t>
  </si>
  <si>
    <t>闽侯县南屿镇吴林超五金250214010</t>
  </si>
  <si>
    <t>Compact 空调 700W,230V 内置冷凝水蒸发</t>
  </si>
  <si>
    <t>维密科技250217004</t>
  </si>
  <si>
    <t>TS突出用于 进线 ENTRY</t>
  </si>
  <si>
    <t>SK Blue e + 侧装变频空调，1.6kW,110-240 V, 1~,</t>
  </si>
  <si>
    <t>苏威250217005</t>
  </si>
  <si>
    <t>PS 冲孔型材 带安装法兰 600MM 每包4个</t>
  </si>
  <si>
    <t>青岛萨驰250217002</t>
  </si>
  <si>
    <t>PS smart 机柜 121806 7035 2.5mm 镀锌安装板 双门</t>
  </si>
  <si>
    <t>PS smart 侧板 1806 7035橘纹</t>
  </si>
  <si>
    <t>SK 风扇过滤器，斜流风叶, 230V,50/60Hz,180/160CMH</t>
  </si>
  <si>
    <t>上海菲诺250219006</t>
  </si>
  <si>
    <t>SV OM 适配器32A 690V 1.5.6 qmm 55x208mm</t>
  </si>
  <si>
    <t>嵌入条 10x208mm 用于 OM适配器 每包2个</t>
  </si>
  <si>
    <t>SV 母线支架底盖 800A 用于SV9340 一包二个</t>
  </si>
  <si>
    <t>SV 母线支架  3极800A 带内部螺丝固定孔</t>
  </si>
  <si>
    <t>SV 导线接线端子 2,5-16QMM</t>
  </si>
  <si>
    <t>SV 母线盖板 700mmL 一包二个</t>
  </si>
  <si>
    <t>YILD250221001</t>
  </si>
  <si>
    <t>SV 母线 20X5X2400 每包6个</t>
  </si>
  <si>
    <t>底部槽型件，长2400mm</t>
  </si>
  <si>
    <t>SV 连接适配器 250A 690V 3 极</t>
  </si>
  <si>
    <t>SV OM 适配器65A 690V 2.5.16 qmm 55x208mm</t>
  </si>
  <si>
    <t>SV OM 适配器32A 690V 1.5.6qmm 45x208mm</t>
  </si>
  <si>
    <t>YILD250225001</t>
  </si>
  <si>
    <t>SK 加热器RTT系列,800 W 集成风扇230V,50/60Hz</t>
  </si>
  <si>
    <t>厦门苏威250218002</t>
  </si>
  <si>
    <t>连接转换器63A 690V 3 极</t>
  </si>
  <si>
    <t/>
  </si>
  <si>
    <t>VX底座侧面护板，高：200mm，用于深度：600mm</t>
  </si>
  <si>
    <t>青岛萨驰，含空运费72 250221002</t>
  </si>
  <si>
    <t>PS 吊环 每包4个</t>
  </si>
  <si>
    <t>青岛萨驰
250221002</t>
  </si>
  <si>
    <t>SK 风扇过滤器，斜流风叶, 24V(DC),105CMH</t>
  </si>
  <si>
    <t>济南艾度泰科250224001</t>
  </si>
  <si>
    <t>YILD250225002</t>
  </si>
  <si>
    <t>牵引按钮盒</t>
  </si>
  <si>
    <t>广东嘉拓CGDD30163863</t>
  </si>
  <si>
    <t>广东嘉拓CGDD30163862</t>
  </si>
  <si>
    <t>TS 底座侧面护板 高100MM 7022 用于深度600MM 每包2个</t>
  </si>
  <si>
    <t>湖南飞英达250117003</t>
  </si>
  <si>
    <t>AE 紧装式控制箱 W1000H760D300 7035</t>
  </si>
  <si>
    <t>M32*1.5</t>
  </si>
  <si>
    <t>Compact 空调 1200W,230V 内置冷凝水蒸发器</t>
  </si>
  <si>
    <t>900 lumen 100-230V AC 带插座</t>
  </si>
  <si>
    <t>中讯盈科250224004</t>
  </si>
  <si>
    <t>SK RTT LWWT 控制器 1000W</t>
  </si>
  <si>
    <t>福州丰晟250226009</t>
  </si>
  <si>
    <t>导线接线端子 每包15个</t>
  </si>
  <si>
    <t>东莞嘉拓CGDD26108364</t>
  </si>
  <si>
    <t>YILD250303001</t>
  </si>
  <si>
    <t>AE 紧装式控制箱 W400H500D210 7035</t>
  </si>
  <si>
    <t>1688线上</t>
  </si>
  <si>
    <t>SZ 电缆软管夹 用于内径16MM 每包20个</t>
  </si>
  <si>
    <t>青岛萨驰250228005</t>
  </si>
  <si>
    <t>KX 接线箱，150x150x80，碳钢，无安装板，带箱盖，无封盖板</t>
  </si>
  <si>
    <t>SZ 电缆软管夹 用于内径36MM</t>
  </si>
  <si>
    <t>SZ 电缆软管 内径36MM</t>
  </si>
  <si>
    <t>按钮盒</t>
  </si>
  <si>
    <t>SP-GA0818-K3</t>
  </si>
  <si>
    <t>晨光2009712134W</t>
  </si>
  <si>
    <t>SP-CAT-203013</t>
  </si>
  <si>
    <t>屹林达-退回抵扣货款</t>
  </si>
  <si>
    <t>SBUC Blue e+ 过滤器风扇110 m³/h,230V,RAL7035</t>
  </si>
  <si>
    <t>威诺氪（厦门）科技CG-250228-1001</t>
  </si>
  <si>
    <t>PS 并柜件 每包6个</t>
  </si>
  <si>
    <t>青岛萨驰250304002</t>
  </si>
  <si>
    <t>安装托架</t>
  </si>
  <si>
    <t>飞驰科技250304010</t>
  </si>
  <si>
    <t>3/6、3/11</t>
  </si>
  <si>
    <t>AE 紧装式控制箱 W600H600D350 7035</t>
  </si>
  <si>
    <t>深圳嘉拓CGDD03338355</t>
  </si>
  <si>
    <t>散热风扇</t>
  </si>
  <si>
    <t>YILD250306001</t>
  </si>
  <si>
    <t>1194219集成机柜 W*H*D=1600*2000*600</t>
  </si>
  <si>
    <t>160单面柜</t>
  </si>
  <si>
    <t>比亚迪XSDD20250221003039</t>
  </si>
  <si>
    <t>PS smart 机柜 081806 7035 2.5mm 镀锌安装板 单门</t>
  </si>
  <si>
    <t>广州曙升250228001</t>
  </si>
  <si>
    <t>SO 100MM底座 用于  PS4806</t>
  </si>
  <si>
    <t>PS4943 30/15 C 导轨,455 长 每包6个</t>
  </si>
  <si>
    <t>电缆夹 用于电缆直径18-22MM</t>
  </si>
  <si>
    <t>VX分隔板，用于高深：1800x500mm</t>
  </si>
  <si>
    <t>SV CB-模件 160A, 600V</t>
  </si>
  <si>
    <t>瑞辉101PO25033654</t>
  </si>
  <si>
    <t>PS smart 机柜 082008 7035 无安装板 前后单门</t>
  </si>
  <si>
    <t>沈鼓CGDD004343</t>
  </si>
  <si>
    <t>SK RTT 壁装式空调 1600W 230V 60HZ WM/CC</t>
  </si>
  <si>
    <t>现金客户（珞峰国际）250221009</t>
  </si>
  <si>
    <t>LED灯串接连接线，1000mm</t>
  </si>
  <si>
    <t>现金客户（珞峰国际）250205001</t>
  </si>
  <si>
    <t>TS 底座部件 前后 800W200H 7022 TXT 每包2个</t>
  </si>
  <si>
    <t>青岛萨驰250303005</t>
  </si>
  <si>
    <t>SK风扇过滤器,斜流风叶,230V,50/60Hz,550/600CMH</t>
  </si>
  <si>
    <t>丰晟250303001</t>
  </si>
  <si>
    <t>YILD250311001</t>
  </si>
  <si>
    <t>Brush条 一包二个x1m</t>
  </si>
  <si>
    <t>晨数科技250307009</t>
  </si>
  <si>
    <t>广州曙升250310005</t>
  </si>
  <si>
    <t>VX带法兰的冲孔轨，23x64mm，用于宽高深：500mm，内平面</t>
  </si>
  <si>
    <t>SV 母线底板部分填板 100mmL 一包二个</t>
  </si>
  <si>
    <t>SV 母线底板 长700mm 一包二个</t>
  </si>
  <si>
    <t>YILD250314001</t>
  </si>
  <si>
    <t>AE 紧装式控制箱 W500H700D250 7035</t>
  </si>
  <si>
    <t>上海钏崎</t>
  </si>
  <si>
    <t>瑞辉</t>
  </si>
  <si>
    <t>PS 电缆导入套管 最大直径 47 每包25个</t>
  </si>
  <si>
    <t>光滑板用于 CM/CL 类型 3 800w</t>
  </si>
  <si>
    <t>TS 机柜 102006 7035</t>
  </si>
  <si>
    <t>TS 底座侧板 每包2个</t>
  </si>
  <si>
    <t>SK 出风过滤器 用于 3238</t>
  </si>
  <si>
    <t>补</t>
  </si>
  <si>
    <t>YILD250110001</t>
  </si>
  <si>
    <t>技术服务费</t>
  </si>
  <si>
    <t>YILD241210001</t>
  </si>
  <si>
    <t>2025年3月份应收合计</t>
  </si>
  <si>
    <t>累计应收余额</t>
  </si>
  <si>
    <t>2023年3月-2025年2月（已开票）</t>
  </si>
  <si>
    <t>扣款明细</t>
  </si>
  <si>
    <t>嘉拓扣款</t>
  </si>
  <si>
    <t>累计已收金额</t>
  </si>
  <si>
    <t>截止到2025.2.20已收电汇</t>
  </si>
  <si>
    <t>累计未付余额（大写）</t>
  </si>
  <si>
    <t>制单人：张红云</t>
  </si>
  <si>
    <t>审核人：何小芳</t>
  </si>
  <si>
    <t>客户确认：</t>
  </si>
  <si>
    <t>收款信息：公司名称：深圳市飞英达自动化设备有限公司</t>
  </si>
  <si>
    <t>开户行：招商银行股份有限公司深圳龙岗支行</t>
  </si>
  <si>
    <t>账号：755955272210301</t>
  </si>
  <si>
    <t>过账</t>
  </si>
  <si>
    <t>绿色是第一张发票</t>
  </si>
  <si>
    <t>蓝色是第三张发票</t>
  </si>
  <si>
    <t>代购</t>
  </si>
  <si>
    <t>黑色字体</t>
  </si>
  <si>
    <t>25952000000053000975</t>
  </si>
  <si>
    <t>红色字体</t>
  </si>
  <si>
    <t>25952000000053020468</t>
  </si>
  <si>
    <t>橙色字体</t>
  </si>
  <si>
    <t>25952000000052996942</t>
  </si>
  <si>
    <t>蓝色字体</t>
  </si>
  <si>
    <t>25952000000053031370</t>
  </si>
  <si>
    <t>紫色字体</t>
  </si>
  <si>
    <t>25952000000053004129</t>
  </si>
  <si>
    <t>绿色字体</t>
  </si>
  <si>
    <t>25952000000052958319</t>
  </si>
  <si>
    <t>浅蓝色字体</t>
  </si>
  <si>
    <t>25952000000052979725</t>
  </si>
  <si>
    <t>25952000000052878151</t>
  </si>
  <si>
    <t>25952000000052895458</t>
  </si>
  <si>
    <t>代购产品合计</t>
  </si>
  <si>
    <t>过账产品合计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</si>
</sst>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  <numFmt numFmtId="177" formatCode="0.00;[Red]0.00"/>
    <numFmt numFmtId="178" formatCode="[DBNum2][$-804]General"/>
  </numFmts>
  <fonts count="72">
    <font>
      <sz val="10"/>
      <name val="Arial"/>
      <charset val="134"/>
    </font>
    <font>
      <sz val="10"/>
      <color theme="1"/>
      <name val="Arial"/>
      <charset val="134"/>
    </font>
    <font>
      <sz val="16"/>
      <name val="宋体"/>
      <charset val="134"/>
    </font>
    <font>
      <sz val="1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name val="Arial"/>
      <charset val="134"/>
    </font>
    <font>
      <sz val="11"/>
      <name val="Arial"/>
      <charset val="134"/>
    </font>
    <font>
      <sz val="10"/>
      <color rgb="FF00B050"/>
      <name val="Arial"/>
      <charset val="134"/>
    </font>
    <font>
      <sz val="10"/>
      <color theme="4" tint="0.4"/>
      <name val="Arial"/>
      <charset val="134"/>
    </font>
    <font>
      <sz val="10"/>
      <color rgb="FFFF0000"/>
      <name val="Arial"/>
      <charset val="134"/>
    </font>
    <font>
      <sz val="10"/>
      <color rgb="FF00B0F0"/>
      <name val="Arial"/>
      <charset val="134"/>
    </font>
    <font>
      <sz val="10"/>
      <color rgb="FF000000"/>
      <name val="Arial"/>
      <charset val="134"/>
    </font>
    <font>
      <sz val="10"/>
      <color rgb="FF7030A0"/>
      <name val="Arial"/>
      <charset val="134"/>
    </font>
    <font>
      <sz val="10"/>
      <color rgb="FFFFC000"/>
      <name val="Arial"/>
      <charset val="134"/>
    </font>
    <font>
      <sz val="10"/>
      <color rgb="FF002060"/>
      <name val="Arial"/>
      <charset val="134"/>
    </font>
    <font>
      <sz val="10"/>
      <color rgb="FF00B050"/>
      <name val="宋体"/>
      <charset val="134"/>
      <scheme val="minor"/>
    </font>
    <font>
      <sz val="11"/>
      <color rgb="FF00B050"/>
      <name val="宋体"/>
      <charset val="134"/>
      <scheme val="minor"/>
    </font>
    <font>
      <sz val="10"/>
      <color rgb="FF00B050"/>
      <name val="宋体"/>
      <charset val="134"/>
    </font>
    <font>
      <sz val="9"/>
      <color theme="4" tint="0.4"/>
      <name val="宋体"/>
      <charset val="134"/>
      <scheme val="minor"/>
    </font>
    <font>
      <sz val="11"/>
      <color theme="4" tint="0.4"/>
      <name val="宋体"/>
      <charset val="134"/>
      <scheme val="minor"/>
    </font>
    <font>
      <sz val="10"/>
      <color theme="4" tint="0.4"/>
      <name val="宋体"/>
      <charset val="134"/>
    </font>
    <font>
      <sz val="9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color rgb="FFFF0000"/>
      <name val="宋体"/>
      <charset val="134"/>
      <scheme val="minor"/>
    </font>
    <font>
      <sz val="9"/>
      <color rgb="FF00B050"/>
      <name val="宋体"/>
      <charset val="134"/>
      <scheme val="minor"/>
    </font>
    <font>
      <sz val="10"/>
      <color rgb="FF00B0F0"/>
      <name val="宋体"/>
      <charset val="134"/>
      <scheme val="minor"/>
    </font>
    <font>
      <sz val="11"/>
      <color rgb="FF00B0F0"/>
      <name val="宋体"/>
      <charset val="134"/>
      <scheme val="minor"/>
    </font>
    <font>
      <sz val="10"/>
      <color rgb="FF00B0F0"/>
      <name val="宋体"/>
      <charset val="134"/>
    </font>
    <font>
      <sz val="9"/>
      <color rgb="FF00B0F0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0"/>
      <color rgb="FF000000"/>
      <name val="宋体"/>
      <charset val="134"/>
    </font>
    <font>
      <sz val="9"/>
      <color rgb="FF7030A0"/>
      <name val="宋体"/>
      <charset val="134"/>
      <scheme val="minor"/>
    </font>
    <font>
      <sz val="11"/>
      <color rgb="FF7030A0"/>
      <name val="宋体"/>
      <charset val="134"/>
      <scheme val="minor"/>
    </font>
    <font>
      <sz val="10"/>
      <color rgb="FF7030A0"/>
      <name val="宋体"/>
      <charset val="134"/>
    </font>
    <font>
      <sz val="9"/>
      <color rgb="FFFFC000"/>
      <name val="宋体"/>
      <charset val="134"/>
      <scheme val="minor"/>
    </font>
    <font>
      <sz val="11"/>
      <color rgb="FFFFC000"/>
      <name val="宋体"/>
      <charset val="134"/>
      <scheme val="minor"/>
    </font>
    <font>
      <sz val="10"/>
      <color rgb="FFFFC000"/>
      <name val="宋体"/>
      <charset val="134"/>
    </font>
    <font>
      <sz val="9"/>
      <color rgb="FF002060"/>
      <name val="宋体"/>
      <charset val="134"/>
      <scheme val="minor"/>
    </font>
    <font>
      <sz val="11"/>
      <color rgb="FF002060"/>
      <name val="宋体"/>
      <charset val="134"/>
      <scheme val="minor"/>
    </font>
    <font>
      <sz val="10"/>
      <color rgb="FF002060"/>
      <name val="宋体"/>
      <charset val="134"/>
    </font>
    <font>
      <sz val="10"/>
      <color rgb="FF002060"/>
      <name val="宋体"/>
      <charset val="134"/>
      <scheme val="minor"/>
    </font>
    <font>
      <sz val="10"/>
      <name val="宋体"/>
      <charset val="134"/>
      <scheme val="minor"/>
    </font>
    <font>
      <sz val="12"/>
      <name val="宋体"/>
      <charset val="134"/>
    </font>
    <font>
      <sz val="12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6" borderId="6" applyNumberFormat="0" applyFon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7" borderId="9" applyNumberFormat="0" applyAlignment="0" applyProtection="0">
      <alignment vertical="center"/>
    </xf>
    <xf numFmtId="0" fontId="60" fillId="8" borderId="10" applyNumberFormat="0" applyAlignment="0" applyProtection="0">
      <alignment vertical="center"/>
    </xf>
    <xf numFmtId="0" fontId="61" fillId="8" borderId="9" applyNumberFormat="0" applyAlignment="0" applyProtection="0">
      <alignment vertical="center"/>
    </xf>
    <xf numFmtId="0" fontId="62" fillId="9" borderId="11" applyNumberFormat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64" fillId="0" borderId="13" applyNumberFormat="0" applyFill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6" fillId="11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9" fillId="14" borderId="0" applyNumberFormat="0" applyBorder="0" applyAlignment="0" applyProtection="0">
      <alignment vertical="center"/>
    </xf>
    <xf numFmtId="0" fontId="69" fillId="15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9" fillId="18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9" fillId="22" borderId="0" applyNumberFormat="0" applyBorder="0" applyAlignment="0" applyProtection="0">
      <alignment vertical="center"/>
    </xf>
    <xf numFmtId="0" fontId="69" fillId="23" borderId="0" applyNumberFormat="0" applyBorder="0" applyAlignment="0" applyProtection="0">
      <alignment vertical="center"/>
    </xf>
    <xf numFmtId="0" fontId="68" fillId="24" borderId="0" applyNumberFormat="0" applyBorder="0" applyAlignment="0" applyProtection="0">
      <alignment vertical="center"/>
    </xf>
    <xf numFmtId="0" fontId="68" fillId="25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68" fillId="32" borderId="0" applyNumberFormat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69" fillId="34" borderId="0" applyNumberFormat="0" applyBorder="0" applyAlignment="0" applyProtection="0">
      <alignment vertical="center"/>
    </xf>
    <xf numFmtId="0" fontId="69" fillId="35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</cellStyleXfs>
  <cellXfs count="143">
    <xf numFmtId="0" fontId="0" fillId="0" borderId="0" xfId="0" applyFont="1">
      <alignment vertical="center"/>
    </xf>
    <xf numFmtId="0" fontId="0" fillId="2" borderId="0" xfId="0" applyFont="1" applyFill="1">
      <alignment vertical="center"/>
    </xf>
    <xf numFmtId="0" fontId="1" fillId="2" borderId="0" xfId="0" applyFont="1" applyFill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176" fontId="0" fillId="0" borderId="0" xfId="0" applyNumberFormat="1" applyFo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4" fillId="2" borderId="0" xfId="0" applyFont="1" applyFill="1">
      <alignment vertical="center"/>
    </xf>
    <xf numFmtId="0" fontId="4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58" fontId="7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176" fontId="5" fillId="2" borderId="2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0" fillId="0" borderId="2" xfId="0" applyFont="1" applyBorder="1">
      <alignment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5" fillId="2" borderId="0" xfId="0" applyFont="1" applyFill="1">
      <alignment vertical="center"/>
    </xf>
    <xf numFmtId="0" fontId="11" fillId="0" borderId="2" xfId="0" applyFont="1" applyBorder="1">
      <alignment vertical="center"/>
    </xf>
    <xf numFmtId="0" fontId="12" fillId="2" borderId="0" xfId="0" applyFont="1" applyFill="1">
      <alignment vertical="center"/>
    </xf>
    <xf numFmtId="0" fontId="13" fillId="2" borderId="0" xfId="0" applyFont="1" applyFill="1">
      <alignment vertical="center"/>
    </xf>
    <xf numFmtId="0" fontId="14" fillId="2" borderId="0" xfId="0" applyFont="1" applyFill="1">
      <alignment vertical="center"/>
    </xf>
    <xf numFmtId="0" fontId="15" fillId="2" borderId="0" xfId="0" applyFont="1" applyFill="1">
      <alignment vertical="center"/>
    </xf>
    <xf numFmtId="0" fontId="16" fillId="2" borderId="0" xfId="0" applyFont="1" applyFill="1">
      <alignment vertical="center"/>
    </xf>
    <xf numFmtId="0" fontId="17" fillId="2" borderId="0" xfId="0" applyFont="1" applyFill="1">
      <alignment vertical="center"/>
    </xf>
    <xf numFmtId="0" fontId="18" fillId="2" borderId="0" xfId="0" applyFont="1" applyFill="1">
      <alignment vertical="center"/>
    </xf>
    <xf numFmtId="0" fontId="19" fillId="2" borderId="0" xfId="0" applyFont="1" applyFill="1">
      <alignment vertical="center"/>
    </xf>
    <xf numFmtId="0" fontId="20" fillId="2" borderId="2" xfId="0" applyFont="1" applyFill="1" applyBorder="1" applyAlignment="1">
      <alignment horizontal="center" vertical="center" wrapText="1"/>
    </xf>
    <xf numFmtId="58" fontId="21" fillId="2" borderId="2" xfId="0" applyNumberFormat="1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/>
    </xf>
    <xf numFmtId="176" fontId="22" fillId="2" borderId="2" xfId="0" applyNumberFormat="1" applyFont="1" applyFill="1" applyBorder="1" applyAlignment="1">
      <alignment horizontal="center" vertical="center"/>
    </xf>
    <xf numFmtId="0" fontId="23" fillId="2" borderId="2" xfId="0" applyFont="1" applyFill="1" applyBorder="1" applyAlignment="1">
      <alignment horizontal="center" vertical="center" wrapText="1"/>
    </xf>
    <xf numFmtId="58" fontId="24" fillId="2" borderId="2" xfId="0" applyNumberFormat="1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center" vertical="center"/>
    </xf>
    <xf numFmtId="176" fontId="25" fillId="2" borderId="2" xfId="0" applyNumberFormat="1" applyFont="1" applyFill="1" applyBorder="1" applyAlignment="1">
      <alignment horizontal="center" vertical="center"/>
    </xf>
    <xf numFmtId="0" fontId="26" fillId="2" borderId="2" xfId="0" applyFont="1" applyFill="1" applyBorder="1" applyAlignment="1">
      <alignment horizontal="center" vertical="center" wrapText="1"/>
    </xf>
    <xf numFmtId="58" fontId="27" fillId="2" borderId="2" xfId="0" applyNumberFormat="1" applyFont="1" applyFill="1" applyBorder="1" applyAlignment="1">
      <alignment horizontal="center" vertical="center"/>
    </xf>
    <xf numFmtId="0" fontId="28" fillId="2" borderId="2" xfId="0" applyFont="1" applyFill="1" applyBorder="1" applyAlignment="1">
      <alignment horizontal="center" vertical="center" wrapText="1"/>
    </xf>
    <xf numFmtId="0" fontId="28" fillId="2" borderId="2" xfId="0" applyFont="1" applyFill="1" applyBorder="1" applyAlignment="1">
      <alignment horizontal="center" vertical="center"/>
    </xf>
    <xf numFmtId="176" fontId="28" fillId="2" borderId="2" xfId="0" applyNumberFormat="1" applyFont="1" applyFill="1" applyBorder="1" applyAlignment="1">
      <alignment horizontal="center" vertical="center"/>
    </xf>
    <xf numFmtId="0" fontId="28" fillId="3" borderId="2" xfId="0" applyFont="1" applyFill="1" applyBorder="1" applyAlignment="1">
      <alignment horizontal="center" vertical="center"/>
    </xf>
    <xf numFmtId="0" fontId="29" fillId="2" borderId="2" xfId="0" applyFont="1" applyFill="1" applyBorder="1" applyAlignment="1">
      <alignment horizontal="center" vertical="center" wrapText="1"/>
    </xf>
    <xf numFmtId="0" fontId="30" fillId="2" borderId="2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/>
    </xf>
    <xf numFmtId="177" fontId="30" fillId="0" borderId="2" xfId="0" applyNumberFormat="1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31" fillId="2" borderId="2" xfId="0" applyFont="1" applyFill="1" applyBorder="1" applyAlignment="1">
      <alignment horizontal="center" vertical="center" wrapText="1"/>
    </xf>
    <xf numFmtId="58" fontId="32" fillId="2" borderId="2" xfId="0" applyNumberFormat="1" applyFont="1" applyFill="1" applyBorder="1" applyAlignment="1">
      <alignment horizontal="center" vertical="center"/>
    </xf>
    <xf numFmtId="0" fontId="33" fillId="2" borderId="2" xfId="0" applyFont="1" applyFill="1" applyBorder="1" applyAlignment="1">
      <alignment horizontal="center" vertical="center" wrapText="1"/>
    </xf>
    <xf numFmtId="0" fontId="33" fillId="2" borderId="2" xfId="0" applyFont="1" applyFill="1" applyBorder="1" applyAlignment="1">
      <alignment horizontal="center" vertical="center"/>
    </xf>
    <xf numFmtId="176" fontId="33" fillId="2" borderId="2" xfId="0" applyNumberFormat="1" applyFont="1" applyFill="1" applyBorder="1" applyAlignment="1">
      <alignment horizontal="center" vertical="center"/>
    </xf>
    <xf numFmtId="0" fontId="33" fillId="3" borderId="2" xfId="0" applyFont="1" applyFill="1" applyBorder="1" applyAlignment="1">
      <alignment horizontal="center" vertical="center"/>
    </xf>
    <xf numFmtId="0" fontId="34" fillId="2" borderId="2" xfId="0" applyFont="1" applyFill="1" applyBorder="1" applyAlignment="1">
      <alignment horizontal="center" vertical="center" wrapText="1"/>
    </xf>
    <xf numFmtId="0" fontId="22" fillId="2" borderId="0" xfId="0" applyFont="1" applyFill="1">
      <alignment vertical="center"/>
    </xf>
    <xf numFmtId="0" fontId="25" fillId="2" borderId="0" xfId="0" applyFont="1" applyFill="1">
      <alignment vertical="center"/>
    </xf>
    <xf numFmtId="0" fontId="28" fillId="2" borderId="0" xfId="0" applyFont="1" applyFill="1">
      <alignment vertical="center"/>
    </xf>
    <xf numFmtId="176" fontId="28" fillId="3" borderId="2" xfId="0" applyNumberFormat="1" applyFont="1" applyFill="1" applyBorder="1" applyAlignment="1">
      <alignment horizontal="center" vertical="center"/>
    </xf>
    <xf numFmtId="0" fontId="33" fillId="2" borderId="0" xfId="0" applyFont="1" applyFill="1">
      <alignment vertical="center"/>
    </xf>
    <xf numFmtId="0" fontId="35" fillId="2" borderId="2" xfId="0" applyFont="1" applyFill="1" applyBorder="1" applyAlignment="1">
      <alignment horizontal="center" vertical="center" wrapText="1"/>
    </xf>
    <xf numFmtId="58" fontId="36" fillId="2" borderId="2" xfId="0" applyNumberFormat="1" applyFont="1" applyFill="1" applyBorder="1" applyAlignment="1">
      <alignment horizontal="center" vertical="center"/>
    </xf>
    <xf numFmtId="0" fontId="37" fillId="2" borderId="2" xfId="0" applyFont="1" applyFill="1" applyBorder="1" applyAlignment="1">
      <alignment horizontal="center" vertical="center" wrapText="1"/>
    </xf>
    <xf numFmtId="0" fontId="37" fillId="2" borderId="2" xfId="0" applyFont="1" applyFill="1" applyBorder="1" applyAlignment="1">
      <alignment horizontal="center" vertical="center"/>
    </xf>
    <xf numFmtId="176" fontId="37" fillId="2" borderId="2" xfId="0" applyNumberFormat="1" applyFont="1" applyFill="1" applyBorder="1" applyAlignment="1">
      <alignment horizontal="center" vertical="center"/>
    </xf>
    <xf numFmtId="0" fontId="35" fillId="2" borderId="2" xfId="0" applyFont="1" applyFill="1" applyBorder="1" applyAlignment="1">
      <alignment horizontal="center" vertical="center"/>
    </xf>
    <xf numFmtId="0" fontId="38" fillId="2" borderId="2" xfId="0" applyFont="1" applyFill="1" applyBorder="1" applyAlignment="1">
      <alignment horizontal="center" vertical="center"/>
    </xf>
    <xf numFmtId="58" fontId="39" fillId="2" borderId="2" xfId="0" applyNumberFormat="1" applyFont="1" applyFill="1" applyBorder="1" applyAlignment="1">
      <alignment horizontal="center" vertical="center"/>
    </xf>
    <xf numFmtId="0" fontId="40" fillId="2" borderId="2" xfId="0" applyFont="1" applyFill="1" applyBorder="1" applyAlignment="1">
      <alignment horizontal="center" vertical="center" wrapText="1"/>
    </xf>
    <xf numFmtId="0" fontId="40" fillId="2" borderId="2" xfId="0" applyFont="1" applyFill="1" applyBorder="1" applyAlignment="1">
      <alignment horizontal="center" vertical="center"/>
    </xf>
    <xf numFmtId="176" fontId="40" fillId="2" borderId="2" xfId="0" applyNumberFormat="1" applyFont="1" applyFill="1" applyBorder="1" applyAlignment="1">
      <alignment horizontal="center" vertical="center"/>
    </xf>
    <xf numFmtId="0" fontId="40" fillId="3" borderId="2" xfId="0" applyFont="1" applyFill="1" applyBorder="1" applyAlignment="1">
      <alignment horizontal="center" vertical="center"/>
    </xf>
    <xf numFmtId="0" fontId="37" fillId="2" borderId="0" xfId="0" applyFont="1" applyFill="1">
      <alignment vertical="center"/>
    </xf>
    <xf numFmtId="0" fontId="38" fillId="2" borderId="2" xfId="0" applyFont="1" applyFill="1" applyBorder="1" applyAlignment="1">
      <alignment horizontal="center" vertical="center" wrapText="1"/>
    </xf>
    <xf numFmtId="0" fontId="40" fillId="2" borderId="0" xfId="0" applyFont="1" applyFill="1">
      <alignment vertical="center"/>
    </xf>
    <xf numFmtId="0" fontId="41" fillId="2" borderId="2" xfId="0" applyFont="1" applyFill="1" applyBorder="1" applyAlignment="1">
      <alignment horizontal="center" vertical="center"/>
    </xf>
    <xf numFmtId="58" fontId="42" fillId="2" borderId="2" xfId="0" applyNumberFormat="1" applyFont="1" applyFill="1" applyBorder="1" applyAlignment="1">
      <alignment horizontal="center" vertical="center"/>
    </xf>
    <xf numFmtId="0" fontId="43" fillId="2" borderId="2" xfId="0" applyFont="1" applyFill="1" applyBorder="1" applyAlignment="1">
      <alignment horizontal="center" vertical="center" wrapText="1"/>
    </xf>
    <xf numFmtId="0" fontId="43" fillId="2" borderId="2" xfId="0" applyFont="1" applyFill="1" applyBorder="1" applyAlignment="1">
      <alignment horizontal="center" vertical="center"/>
    </xf>
    <xf numFmtId="176" fontId="43" fillId="2" borderId="2" xfId="0" applyNumberFormat="1" applyFont="1" applyFill="1" applyBorder="1" applyAlignment="1">
      <alignment horizontal="center" vertical="center"/>
    </xf>
    <xf numFmtId="0" fontId="43" fillId="4" borderId="2" xfId="0" applyFont="1" applyFill="1" applyBorder="1" applyAlignment="1">
      <alignment horizontal="center" vertical="center"/>
    </xf>
    <xf numFmtId="0" fontId="41" fillId="4" borderId="2" xfId="0" applyFont="1" applyFill="1" applyBorder="1" applyAlignment="1">
      <alignment horizontal="center" vertical="center"/>
    </xf>
    <xf numFmtId="0" fontId="44" fillId="2" borderId="2" xfId="0" applyFont="1" applyFill="1" applyBorder="1" applyAlignment="1">
      <alignment horizontal="center" vertical="center"/>
    </xf>
    <xf numFmtId="58" fontId="45" fillId="2" borderId="2" xfId="0" applyNumberFormat="1" applyFont="1" applyFill="1" applyBorder="1" applyAlignment="1">
      <alignment horizontal="center" vertical="center"/>
    </xf>
    <xf numFmtId="0" fontId="44" fillId="0" borderId="2" xfId="0" applyFont="1" applyFill="1" applyBorder="1" applyAlignment="1">
      <alignment horizontal="center" vertical="center" wrapText="1"/>
    </xf>
    <xf numFmtId="0" fontId="44" fillId="0" borderId="2" xfId="0" applyFont="1" applyFill="1" applyBorder="1" applyAlignment="1">
      <alignment horizontal="center" vertical="center"/>
    </xf>
    <xf numFmtId="0" fontId="46" fillId="2" borderId="2" xfId="0" applyFont="1" applyFill="1" applyBorder="1" applyAlignment="1">
      <alignment horizontal="center" vertical="center"/>
    </xf>
    <xf numFmtId="177" fontId="44" fillId="0" borderId="2" xfId="0" applyNumberFormat="1" applyFont="1" applyFill="1" applyBorder="1" applyAlignment="1">
      <alignment horizontal="center" vertical="center"/>
    </xf>
    <xf numFmtId="0" fontId="47" fillId="0" borderId="2" xfId="0" applyFont="1" applyFill="1" applyBorder="1" applyAlignment="1">
      <alignment horizontal="center" vertical="center"/>
    </xf>
    <xf numFmtId="177" fontId="47" fillId="0" borderId="2" xfId="0" applyNumberFormat="1" applyFont="1" applyFill="1" applyBorder="1" applyAlignment="1">
      <alignment horizontal="center" vertical="center"/>
    </xf>
    <xf numFmtId="0" fontId="41" fillId="2" borderId="2" xfId="0" applyFont="1" applyFill="1" applyBorder="1" applyAlignment="1">
      <alignment horizontal="center" vertical="center" wrapText="1"/>
    </xf>
    <xf numFmtId="0" fontId="43" fillId="2" borderId="0" xfId="0" applyFont="1" applyFill="1">
      <alignment vertical="center"/>
    </xf>
    <xf numFmtId="0" fontId="44" fillId="2" borderId="2" xfId="0" applyFont="1" applyFill="1" applyBorder="1" applyAlignment="1">
      <alignment horizontal="center" vertical="center" wrapText="1"/>
    </xf>
    <xf numFmtId="0" fontId="46" fillId="2" borderId="0" xfId="0" applyFont="1" applyFill="1">
      <alignment vertical="center"/>
    </xf>
    <xf numFmtId="0" fontId="0" fillId="3" borderId="2" xfId="0" applyFont="1" applyFill="1" applyBorder="1" applyAlignment="1">
      <alignment horizontal="center" vertical="center"/>
    </xf>
    <xf numFmtId="0" fontId="48" fillId="3" borderId="2" xfId="0" applyFont="1" applyFill="1" applyBorder="1" applyAlignment="1">
      <alignment horizontal="center" vertical="center" wrapText="1"/>
    </xf>
    <xf numFmtId="176" fontId="48" fillId="3" borderId="2" xfId="0" applyNumberFormat="1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/>
    </xf>
    <xf numFmtId="0" fontId="0" fillId="5" borderId="4" xfId="0" applyFont="1" applyFill="1" applyBorder="1" applyAlignment="1">
      <alignment horizontal="center" vertical="center"/>
    </xf>
    <xf numFmtId="0" fontId="0" fillId="5" borderId="5" xfId="0" applyFont="1" applyFill="1" applyBorder="1" applyAlignment="1">
      <alignment horizontal="center" vertical="center"/>
    </xf>
    <xf numFmtId="0" fontId="48" fillId="5" borderId="3" xfId="0" applyFont="1" applyFill="1" applyBorder="1" applyAlignment="1">
      <alignment horizontal="center" vertical="center" wrapText="1"/>
    </xf>
    <xf numFmtId="0" fontId="48" fillId="5" borderId="4" xfId="0" applyFont="1" applyFill="1" applyBorder="1" applyAlignment="1">
      <alignment horizontal="center" vertical="center" wrapText="1"/>
    </xf>
    <xf numFmtId="0" fontId="48" fillId="5" borderId="5" xfId="0" applyFont="1" applyFill="1" applyBorder="1" applyAlignment="1">
      <alignment horizontal="center" vertical="center" wrapText="1"/>
    </xf>
    <xf numFmtId="176" fontId="48" fillId="5" borderId="5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178" fontId="0" fillId="2" borderId="3" xfId="0" applyNumberFormat="1" applyFont="1" applyFill="1" applyBorder="1" applyAlignment="1">
      <alignment horizontal="center" vertical="center"/>
    </xf>
    <xf numFmtId="178" fontId="0" fillId="2" borderId="4" xfId="0" applyNumberFormat="1" applyFont="1" applyFill="1" applyBorder="1" applyAlignment="1">
      <alignment horizontal="center" vertical="center"/>
    </xf>
    <xf numFmtId="178" fontId="0" fillId="2" borderId="5" xfId="0" applyNumberFormat="1" applyFont="1" applyFill="1" applyBorder="1" applyAlignment="1">
      <alignment horizontal="center" vertical="center"/>
    </xf>
    <xf numFmtId="0" fontId="49" fillId="0" borderId="0" xfId="0" applyFont="1" applyAlignment="1"/>
    <xf numFmtId="0" fontId="50" fillId="0" borderId="0" xfId="0" applyFont="1" applyAlignment="1"/>
    <xf numFmtId="0" fontId="50" fillId="0" borderId="0" xfId="0" applyFont="1" applyAlignment="1">
      <alignment horizontal="center"/>
    </xf>
    <xf numFmtId="0" fontId="49" fillId="2" borderId="0" xfId="0" applyFont="1" applyFill="1" applyAlignment="1"/>
    <xf numFmtId="0" fontId="50" fillId="2" borderId="0" xfId="0" applyFont="1" applyFill="1" applyAlignment="1"/>
    <xf numFmtId="176" fontId="50" fillId="0" borderId="0" xfId="0" applyNumberFormat="1" applyFont="1" applyAlignment="1"/>
    <xf numFmtId="0" fontId="49" fillId="0" borderId="0" xfId="0" applyFont="1">
      <alignment vertical="center"/>
    </xf>
    <xf numFmtId="0" fontId="50" fillId="0" borderId="0" xfId="0" applyFont="1">
      <alignment vertical="center"/>
    </xf>
    <xf numFmtId="0" fontId="50" fillId="0" borderId="0" xfId="0" applyFont="1" applyAlignment="1">
      <alignment horizontal="center" vertical="center"/>
    </xf>
    <xf numFmtId="0" fontId="50" fillId="2" borderId="0" xfId="0" applyFont="1" applyFill="1">
      <alignment vertical="center"/>
    </xf>
    <xf numFmtId="4" fontId="0" fillId="4" borderId="0" xfId="0" applyNumberFormat="1" applyFont="1" applyFill="1" applyAlignment="1">
      <alignment horizontal="center" vertical="center"/>
    </xf>
    <xf numFmtId="0" fontId="0" fillId="4" borderId="0" xfId="0" applyFont="1" applyFill="1">
      <alignment vertical="center"/>
    </xf>
    <xf numFmtId="0" fontId="0" fillId="4" borderId="0" xfId="0" applyFont="1" applyFill="1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176" fontId="48" fillId="3" borderId="2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176" fontId="48" fillId="5" borderId="2" xfId="0" applyNumberFormat="1" applyFont="1" applyFill="1" applyBorder="1" applyAlignment="1">
      <alignment horizontal="center" vertical="center"/>
    </xf>
    <xf numFmtId="0" fontId="4" fillId="5" borderId="2" xfId="0" applyFont="1" applyFill="1" applyBorder="1">
      <alignment vertical="center"/>
    </xf>
    <xf numFmtId="176" fontId="0" fillId="0" borderId="2" xfId="0" applyNumberFormat="1" applyFont="1" applyBorder="1" applyAlignment="1">
      <alignment horizontal="center" vertical="center"/>
    </xf>
    <xf numFmtId="0" fontId="0" fillId="4" borderId="0" xfId="0" applyFont="1" applyFill="1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  <color rgb="00FF0000"/>
      <color rgb="00FFFF00"/>
      <color rgb="00FFC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2" name="图片 1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3" name="图片 2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4" name="图片 3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6" name="图片 5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7" name="图片 6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8" name="图片 7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9" name="图片 8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10" name="图片 9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11" name="图片 10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12" name="图片 11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13" name="图片 12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14" name="图片 13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15" name="图片 14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16" name="图片 15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17" name="图片 16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18" name="图片 17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19" name="图片 18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20" name="图片 19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21" name="图片 20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22" name="图片 21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23" name="图片 22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24" name="图片 23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25" name="图片 24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26" name="图片 25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27" name="图片 26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28" name="图片 27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29" name="图片 28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30" name="图片 29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31" name="图片 30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32" name="图片 31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33" name="图片 32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34" name="图片 33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35" name="图片 34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36" name="图片 35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37" name="图片 36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38" name="图片 37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39" name="图片 38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40" name="图片 39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41" name="图片 40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42" name="图片 41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43" name="图片 42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44" name="图片 43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45" name="图片 44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46" name="图片 45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47" name="图片 46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48" name="图片 47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49" name="图片 48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50" name="图片 49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51" name="图片 50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52" name="图片 51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53" name="图片 52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54" name="图片 53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55" name="图片 54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56" name="图片 55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321" name="图片 320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322" name="图片 321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323" name="图片 322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324" name="图片 323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325" name="图片 324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326" name="图片 325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327" name="图片 326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328" name="图片 327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329" name="图片 328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330" name="图片 329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331" name="图片 330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332" name="图片 331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333" name="图片 332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334" name="图片 333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335" name="图片 334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3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3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3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3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3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3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3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3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3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3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3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3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3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3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3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3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4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4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4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4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4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4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4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4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4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4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4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4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4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4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4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4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5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5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5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5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5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5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5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5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5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5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5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5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5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5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5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5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5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5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5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5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5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5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5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5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5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5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5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5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5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5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5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5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5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5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5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5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5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5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5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5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5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5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5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5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5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5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5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5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5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5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5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5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5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5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5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5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5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5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5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5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5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5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5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5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5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5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5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5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5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5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5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5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5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5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5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5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5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5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5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5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5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5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5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5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5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5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5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5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5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5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5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5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5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5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5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5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5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5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5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5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600" name="图片 599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601" name="图片 600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602" name="图片 601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603" name="图片 602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604" name="图片 603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605" name="图片 604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606" name="图片 605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607" name="图片 606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608" name="图片 607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609" name="图片 608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610" name="图片 609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611" name="图片 610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612" name="图片 611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613" name="图片 612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614" name="图片 613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6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6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6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6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6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6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6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6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6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6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6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6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6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6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6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6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6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6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6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6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6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6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6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6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6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6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6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6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6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6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6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6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6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6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6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6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6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6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6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6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6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6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6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6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6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6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6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6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6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6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6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6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6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6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6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6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6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6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6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6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6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6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6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6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6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6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6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6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6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6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6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6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6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6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6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6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6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6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6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6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6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6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6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6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6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8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8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8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8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8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8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8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8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8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8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8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8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8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8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8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8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8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8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8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8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8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8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8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8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8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8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8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8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8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8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8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8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8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8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8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8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8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8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8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8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8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8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8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8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8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8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8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8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8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8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8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8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8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8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8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8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8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8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8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8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8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8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8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8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8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8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8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8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8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8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8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8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8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8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8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8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8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8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8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879" name="图片 878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880" name="图片 879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881" name="图片 880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882" name="图片 881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883" name="图片 882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884" name="图片 883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885" name="图片 884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886" name="图片 885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887" name="图片 886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888" name="图片 887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889" name="图片 888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890" name="图片 889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891" name="图片 890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892" name="图片 891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893" name="图片 892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894" name="图片 893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895" name="图片 894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896" name="图片 895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897" name="图片 896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898" name="图片 897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899" name="图片 898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900" name="图片 899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901" name="图片 900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902" name="图片 901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903" name="图片 902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904" name="图片 903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905" name="图片 904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906" name="图片 905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907" name="图片 906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908" name="图片 907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9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9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9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9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9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9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9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9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9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9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9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9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9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9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9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9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9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9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9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9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9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9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9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9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9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9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9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9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9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9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9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9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1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1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1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1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1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1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1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1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1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1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1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1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1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1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1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1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1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1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1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1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1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1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1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1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1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1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1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1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1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1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1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1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1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1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1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1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1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1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1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1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1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1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1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1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1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1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1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1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1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1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1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1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1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1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1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1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1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1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1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1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1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1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1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1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1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1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1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1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1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1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1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1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1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1173" name="图片 1172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1174" name="图片 1173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1175" name="图片 1174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1176" name="图片 1175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1177" name="图片 1176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1178" name="图片 1177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1179" name="图片 1178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1180" name="图片 1179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1181" name="图片 1180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1182" name="图片 1181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1183" name="图片 1182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1184" name="图片 1183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1185" name="图片 1184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1186" name="图片 1185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1187" name="图片 1186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1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1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1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1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1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1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1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1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1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1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1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1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2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2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2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2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2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2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2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2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2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2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2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2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2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2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2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2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2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2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2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2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2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2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2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2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2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2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2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2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2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2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2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2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3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3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3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3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3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3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3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3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3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3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3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3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3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3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3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3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3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3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3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3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3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3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3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3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3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3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3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3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3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3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3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3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3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3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3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3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3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3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3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3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3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3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3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3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3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3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3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3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3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3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3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3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3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3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3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3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3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3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3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3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3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3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3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3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3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3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3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3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3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3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3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3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3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3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3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3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3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3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3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3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3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3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3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3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3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3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3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3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3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3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3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3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3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3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3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3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3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3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3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3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1452" name="图片 1451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1453" name="图片 1452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1454" name="图片 1453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1455" name="图片 1454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1456" name="图片 1455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1457" name="图片 1456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1458" name="图片 1457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1459" name="图片 1458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1460" name="图片 1459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1461" name="图片 1460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1462" name="图片 1461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1463" name="图片 1462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1464" name="图片 1463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1465" name="图片 1464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1466" name="图片 1465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5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5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5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5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5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5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5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5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5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5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5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5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5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5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5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5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5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5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5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5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5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5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5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5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5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5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5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5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5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5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5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5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6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6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6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6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6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6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6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6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6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6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6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6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6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6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6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6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6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6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6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6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6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6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6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6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6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6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6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6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6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6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6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6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6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6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6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6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6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6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6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6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6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6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6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6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6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6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6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6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6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6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6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6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6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6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6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6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6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6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6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6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6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6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6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6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6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6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6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6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6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6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6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6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6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6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6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6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6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6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6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6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6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6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6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6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6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6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6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6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6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6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6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6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6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6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6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6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6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6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6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6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1731" name="图片 1730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1732" name="图片 1731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1733" name="图片 1732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1734" name="图片 1733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1735" name="图片 1734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1736" name="图片 1735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1737" name="图片 1736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1738" name="图片 1737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1739" name="图片 1738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1740" name="图片 1739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1741" name="图片 1740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1742" name="图片 1741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1743" name="图片 1742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1744" name="图片 1743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1745" name="图片 1744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1746" name="图片 1745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1747" name="图片 1746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1748" name="图片 1747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1749" name="图片 1748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1750" name="图片 1749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1751" name="图片 1750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1752" name="图片 1751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1753" name="图片 1752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1754" name="图片 1753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1755" name="图片 1754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1756" name="图片 1755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1757" name="图片 1756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1758" name="图片 1757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1759" name="图片 1758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1760" name="图片 1759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8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8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8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8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8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8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8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8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8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8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8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8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8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8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8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8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8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8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8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8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8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8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8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8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8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8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8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8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8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8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8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8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9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9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9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9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9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9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9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9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9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9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9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9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9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9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9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9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9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9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9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9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9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9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9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9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9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9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9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9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9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9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9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9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9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9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9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9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9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9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9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9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9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9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9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9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9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9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9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9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9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9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9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9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9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9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9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9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9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9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9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9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9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9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9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9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9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9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9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9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9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9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9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9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9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9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9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9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9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9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9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9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9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9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9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9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9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9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9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9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9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9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9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9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9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9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9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9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9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9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9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9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2025" name="图片 2024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2026" name="图片 2025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2027" name="图片 2026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2028" name="图片 2027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2029" name="图片 2028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2030" name="图片 2029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2031" name="图片 2030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2032" name="图片 2031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2033" name="图片 2032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2034" name="图片 2033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2035" name="图片 2034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2036" name="图片 2035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2037" name="图片 2036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2038" name="图片 2037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2039" name="图片 2038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0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0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0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0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0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0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0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0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0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0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0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0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1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1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1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1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1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1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1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1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1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1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1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1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1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1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1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1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1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1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1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1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1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1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1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1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1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1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1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1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1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1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1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1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1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1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1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1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1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1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1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1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1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1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1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1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1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1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1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1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1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1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1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1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1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1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1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1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1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1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1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1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1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1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1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1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1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1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1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1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1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1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1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1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1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1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1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1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1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1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1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1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1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1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1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1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1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1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1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1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1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1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1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1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1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1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1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1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1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1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1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1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2304" name="图片 2303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2305" name="图片 2304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2306" name="图片 2305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2307" name="图片 2306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2308" name="图片 2307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2309" name="图片 2308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2310" name="图片 2309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2311" name="图片 2310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2312" name="图片 2311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2313" name="图片 2312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2314" name="图片 2313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2315" name="图片 2314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2316" name="图片 2315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2317" name="图片 2316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2318" name="图片 2317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3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3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3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3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3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3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3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3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3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3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3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3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3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3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3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3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3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3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3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3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3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3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3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3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3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3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3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3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3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3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3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3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4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4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4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4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4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4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4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4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4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4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4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4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4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4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4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4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4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4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4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4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4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4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4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4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4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4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4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4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4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4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4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4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4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4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4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4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4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4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4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4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4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4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4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4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4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4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4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4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4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4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4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4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4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4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4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4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4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4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4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4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4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4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4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4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4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4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4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4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4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4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4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4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4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4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4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4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4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4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4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4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4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4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4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4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4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4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4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4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4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4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4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4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4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4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4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4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4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4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4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4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2583" name="图片 2582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2584" name="图片 2583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2585" name="图片 2584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2586" name="图片 2585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2587" name="图片 2586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2588" name="图片 2587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2589" name="图片 2588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2590" name="图片 2589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2591" name="图片 2590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2592" name="图片 2591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2593" name="图片 2592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2594" name="图片 2593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2595" name="图片 2594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2596" name="图片 2595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2597" name="图片 2596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2598" name="图片 2597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2599" name="图片 2598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2600" name="图片 2599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2601" name="图片 2600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2602" name="图片 2601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2603" name="图片 2602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2604" name="图片 2603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2605" name="图片 2604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2606" name="图片 2605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2607" name="图片 2606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2608" name="图片 2607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2609" name="图片 2608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2610" name="图片 2609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2611" name="图片 2610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2612" name="图片 2611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6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6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6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6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6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6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6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6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6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6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6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6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6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6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6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6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6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6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6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6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6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6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6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6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6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6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6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6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6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6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6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6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6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6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6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6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6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6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6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6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6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6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6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6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6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6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6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6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6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6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6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6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6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6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6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6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6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6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6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6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6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6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6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6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6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6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6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6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6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6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6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6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6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6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6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6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6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6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6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6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6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6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6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6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6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6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6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2877" name="图片 2876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2878" name="图片 2877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2879" name="图片 2878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2880" name="图片 2879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2881" name="图片 2880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2882" name="图片 2881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2883" name="图片 2882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2884" name="图片 2883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2885" name="图片 2884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2886" name="图片 2885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2887" name="图片 2886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2888" name="图片 2887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2889" name="图片 2888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2890" name="图片 2889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2891" name="图片 2890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9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9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9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9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9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9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9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9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9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9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9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9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9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9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9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9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9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9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9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9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9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9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9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9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9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9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9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9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9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9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9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9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9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9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9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9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9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9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9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9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9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9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9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9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9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9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9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9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9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9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9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9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9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9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9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9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9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9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9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9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9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9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9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9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9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9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9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9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9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9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9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9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9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9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9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9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9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9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9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9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9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9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9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9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9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9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9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9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9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9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9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9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9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9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9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9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9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9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9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9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1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1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1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1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1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1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1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1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1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1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1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1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1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1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1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1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1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1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1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1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1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1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1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1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1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1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1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1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1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1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1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1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1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1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1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1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1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1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1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1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1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1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1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1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1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1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1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1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1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1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1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1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1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1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1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1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3156" name="图片 3155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3157" name="图片 3156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3158" name="图片 3157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3159" name="图片 3158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3160" name="图片 3159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3161" name="图片 3160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3162" name="图片 3161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3163" name="图片 3162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3164" name="图片 3163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3165" name="图片 3164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3166" name="图片 3165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3167" name="图片 3166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3168" name="图片 3167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3169" name="图片 3168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3170" name="图片 3169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1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1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1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1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1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1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1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1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1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1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1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1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1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1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1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1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1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1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1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1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1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1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1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1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1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1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1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1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1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2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2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2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2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2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2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2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2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2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2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2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2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2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2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2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2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2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2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2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32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32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32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32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32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32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32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32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32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32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32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32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32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32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32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32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32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32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32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32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32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32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32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32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32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32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32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32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32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32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32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32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2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2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2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2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2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2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2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2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2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2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2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2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2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2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2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2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2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2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2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2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2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2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2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2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2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2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2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2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2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2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2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2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2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2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2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2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2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2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2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2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2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2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2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2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2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2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2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2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2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3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3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3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3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3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3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3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3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3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3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3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3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3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3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3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3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3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3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3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3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3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3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3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3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3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3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3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3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3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3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3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3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3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3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3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3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3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3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3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3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3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3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3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3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3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3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3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3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3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3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3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3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3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3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3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3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3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3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3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3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3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3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3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3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3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3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3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3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3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3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3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3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3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3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3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3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3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3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3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3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3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3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3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3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3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3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3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3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3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3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3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3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3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3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3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3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3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3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3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3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4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4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4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4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4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4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4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4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4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4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4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4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4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4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4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4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4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4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4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4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4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4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4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4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4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4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4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4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4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4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4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4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4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4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4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3435" name="图片 3434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3436" name="图片 3435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3437" name="图片 3436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3438" name="图片 3437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3439" name="图片 3438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3440" name="图片 3439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3441" name="图片 3440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3442" name="图片 3441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3443" name="图片 3442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3444" name="图片 3443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3445" name="图片 3444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3446" name="图片 3445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3447" name="图片 3446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3448" name="图片 3447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pic>
      <xdr:nvPicPr>
        <xdr:cNvPr id="3449" name="图片 3448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3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3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3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3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3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3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3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3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3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3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3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3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3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3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3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3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3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3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3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3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3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3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3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3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3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3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3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3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3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3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3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3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5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5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5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5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5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5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5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5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5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5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5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5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5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5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5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5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5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5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5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5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5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5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5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5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5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5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5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5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5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5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5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5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5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5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5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5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5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5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5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5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5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5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5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5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5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5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5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5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5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5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5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5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5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5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5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5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5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5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5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5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5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5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5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5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5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5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5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5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5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5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5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5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5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5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5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5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5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5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5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5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5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5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5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5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5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5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5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5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5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5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5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5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5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5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5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5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5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5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5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5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6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6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6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6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6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6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6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6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6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6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6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6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6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6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6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6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6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6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6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6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6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6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6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6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6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6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6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6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6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6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6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6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6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6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6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6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6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6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6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6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6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6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6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6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6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6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6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6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6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6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6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6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6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6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6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6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6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6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6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6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6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6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6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6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6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6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6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6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6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6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6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6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6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6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6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6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6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6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6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6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6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6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6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6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6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6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6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6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6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6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6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6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6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6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6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6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6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6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6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6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8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8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8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8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8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8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8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8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8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8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8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8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8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8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8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8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8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8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8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8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8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8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8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8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8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8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8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8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8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8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8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8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8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8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8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8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8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8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8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8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8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8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8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8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8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8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8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8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8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8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8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8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8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8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8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8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8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8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8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8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8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8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8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8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8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8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8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8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8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8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8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8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8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8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8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8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8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8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8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8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8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8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8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8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8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8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8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8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8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8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8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8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8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8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8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8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8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8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8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8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1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1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1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1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1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1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1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1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1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1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1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1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1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1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1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1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1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1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1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1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1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1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1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1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1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1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1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1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1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1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1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1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1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1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1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1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1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1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1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1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1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1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1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1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1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1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1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1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1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1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1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1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1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1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1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1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1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1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1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1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1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1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1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1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1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1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1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1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1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1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1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1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1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1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1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1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1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1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1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1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1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1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1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1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1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1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1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1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1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1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1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1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1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1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1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1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1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1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1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1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3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3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3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3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3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3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3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3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3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3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3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3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3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3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3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3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3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3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3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3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3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3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3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3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3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3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3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3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3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3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3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3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3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3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3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3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3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3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3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3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3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3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3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3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3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3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3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3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3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3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3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3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3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3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3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3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3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3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3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3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3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3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3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3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3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3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3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3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3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3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3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3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3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3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3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3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3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3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3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3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3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3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3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3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3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3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3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3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3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3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3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3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3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3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3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3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3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3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3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3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4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4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6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6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6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6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6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6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6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6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6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6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6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6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6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6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6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6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6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6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6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6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6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6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6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6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6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6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6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6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6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6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6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6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6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6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6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6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6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6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6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6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6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6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6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6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6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6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6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6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6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6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6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6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6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6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6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6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6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6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6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6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6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6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6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6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6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6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6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6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6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6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6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6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6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6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6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6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6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6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6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6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6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6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6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6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6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6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6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6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6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6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6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6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6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6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6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6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6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6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6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6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8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8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9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9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9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9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9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9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9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9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9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9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9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9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9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9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9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9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9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9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9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9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9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9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9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9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9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9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9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9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9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9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9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9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9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9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9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9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9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9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9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9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9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9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9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9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9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9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9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9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9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9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9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9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9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9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9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9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9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9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9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9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9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9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9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9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9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9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9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9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9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9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9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9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9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9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9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9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9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9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9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9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9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9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9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9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9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9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9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9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9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9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9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9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9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9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9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9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9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9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9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9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1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1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1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1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1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1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1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1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1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1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1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1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1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1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1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1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1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1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1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1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1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1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1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1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1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1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1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1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1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1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1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1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1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1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1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1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1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1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1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1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1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1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1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1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1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1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1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1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1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1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1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1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1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1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1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1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1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1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1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1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1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1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1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1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1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1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1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1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1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1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1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1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1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1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1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1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1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1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1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1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1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1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1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1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1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1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1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1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1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1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1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1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1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1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1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1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1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1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1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1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4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4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4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4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4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4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4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4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4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4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4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4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4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4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4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4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4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4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4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4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4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4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4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4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4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4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4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4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4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4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4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4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4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4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4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4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4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4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4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4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4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4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4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4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4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4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4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4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4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4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4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4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4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4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4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4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4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4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4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4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4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4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4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4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4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4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4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4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4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4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4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4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4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4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4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4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4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4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4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4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4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4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4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4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4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4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4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4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4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4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4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4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4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4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4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4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4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4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4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4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6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6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6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6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6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6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6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6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6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6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6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6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6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6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6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6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6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6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6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6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6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6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6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6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6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6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6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6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6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6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6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6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6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6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6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6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6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6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6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6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6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6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6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6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6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6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6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6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6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6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6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6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6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6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6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6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6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6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6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6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6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6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6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6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6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6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6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6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6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6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6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6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6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6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6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6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6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6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6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6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6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6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6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6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6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6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6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6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6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6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6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6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6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6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6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6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6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6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6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6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7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7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7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7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7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7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7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7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7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7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7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7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7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7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7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7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7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7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7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7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7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7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9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9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9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9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9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9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9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9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9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9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9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9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9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9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9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9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9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9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9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9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9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9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9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9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9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9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9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9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9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9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9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9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9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9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9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9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9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9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9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9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9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9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9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9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9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9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9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9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9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9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9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9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9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9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9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9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9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9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9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9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9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9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9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9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9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9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9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9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9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9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9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9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9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9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9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9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9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9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9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9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9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9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9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9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9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9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9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9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9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9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9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9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9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9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9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9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9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9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9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9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1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1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1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1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1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1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1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1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1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1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1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1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1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1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1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1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1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1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1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1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1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1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1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1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1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1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1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1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1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1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1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1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1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1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1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1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1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1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1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1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1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1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1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1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1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1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1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1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1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1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1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1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1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1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1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1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1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1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1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1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1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1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1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1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1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1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1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1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1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1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3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3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3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3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3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3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3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3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3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3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3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3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3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3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3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3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3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3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3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3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3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3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3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3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3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3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3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3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3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3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3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3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4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5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5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5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5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5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5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5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5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5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5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5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5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5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5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5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5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5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5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5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5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5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5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5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5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5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5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5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5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5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5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5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5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5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5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5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5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5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5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5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5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5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5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5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5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5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5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5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5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5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5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5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5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5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5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5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5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5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5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5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5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5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5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5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5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5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5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5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5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5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5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5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5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5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5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5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5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5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5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5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5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5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5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5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5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5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5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5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5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5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5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5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5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5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5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5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5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5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5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5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5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6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6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6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6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6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6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6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6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6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6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6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6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6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6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6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6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6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6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6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6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6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6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6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6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6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6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6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6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6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6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6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6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6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6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6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6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6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6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6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6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6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6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6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6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6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6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6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6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6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6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6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6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6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6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6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6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6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6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6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6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6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6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6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6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6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6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6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6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6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6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6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6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6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6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6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6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6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6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6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6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6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6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6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6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6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6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6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6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6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6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6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6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6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6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6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6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6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6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6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6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7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8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8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8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8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8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8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8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8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8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8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8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8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8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8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8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8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8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8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8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8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8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8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8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8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8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8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8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8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8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8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8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8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8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8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8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8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8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8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8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8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8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8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8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8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8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8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8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8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8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8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8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8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8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8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8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8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8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8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8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8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8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8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8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8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8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8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8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8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8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8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8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8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8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8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8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8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8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8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8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8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8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8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8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8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8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8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8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8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8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8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8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8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8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8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8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8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8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8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8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8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9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0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1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1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1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1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1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1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1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1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1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1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1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1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1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1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1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1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1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1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1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1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1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1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1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1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1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1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1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1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1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1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1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1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1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1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1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1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1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1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1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1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1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1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1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1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1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1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1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1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1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1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1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1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1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1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1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1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1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1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1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1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1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1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1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1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1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1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1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1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1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1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1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1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1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1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1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1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1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1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1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1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1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1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1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1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1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1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1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1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1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1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1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1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1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1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1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1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1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1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1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1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2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3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3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3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3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3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3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3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3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3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3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3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3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3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3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3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3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3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3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3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3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3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3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3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3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3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3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3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3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3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3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3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3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3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3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3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3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3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3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3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3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3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3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3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3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3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3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3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3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3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3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3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3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3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3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3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3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3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3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3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3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3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3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3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3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3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3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3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3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3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3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3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3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3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3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3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3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3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3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3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3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3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3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3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3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3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3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3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3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3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3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3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3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3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3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3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3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3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3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3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3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4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4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4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5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6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6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6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6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6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6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6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6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6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6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6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6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6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6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6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6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6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6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6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6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6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6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6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6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6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6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6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6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6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6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6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6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6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6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6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6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6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6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6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6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6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6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6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6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6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6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6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6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6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6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6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6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6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6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6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6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6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6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6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6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6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6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6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6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6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6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6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6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6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6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6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6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6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6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6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6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6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6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6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6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6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6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6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6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6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6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6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6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6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6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6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6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6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6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6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6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6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6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6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6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7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8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8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8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9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9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9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9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9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9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9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9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9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9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9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9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9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9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9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9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9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9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9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9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9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9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9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9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9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9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9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9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9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19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9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9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9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9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9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9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9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9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9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9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9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9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9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9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9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9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9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9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9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9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9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9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9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9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9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9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9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9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9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9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9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9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9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9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9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9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9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9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9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9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9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9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9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9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9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9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9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9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9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9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9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9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9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9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9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9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9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9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9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9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9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9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9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9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9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9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9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9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9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19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0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1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1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1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1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1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1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1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1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1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1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1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1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1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1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1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1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1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1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1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1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1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1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1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1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1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1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1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1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1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1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1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1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1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1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1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1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1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1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1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1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1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1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1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1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1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1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1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1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1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1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1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1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1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1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1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1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1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1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1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1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1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1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1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1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1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1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1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1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1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1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1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1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1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1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1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1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1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1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1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1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1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1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1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1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1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1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1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1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1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1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1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1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1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1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1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1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1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1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1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1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2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3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4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4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4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4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4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4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4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4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4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4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4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4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4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4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4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4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4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4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4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4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4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4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4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4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4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4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4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4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4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4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4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4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4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4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4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4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4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4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4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4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4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4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4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4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4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4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4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4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4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4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4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4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4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4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4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4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4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4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4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4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4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4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4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4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4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4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4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4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4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4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4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4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4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4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4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4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4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4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4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4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4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4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4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4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4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4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4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4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4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4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4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4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4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4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4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4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4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4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4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4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5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6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6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6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6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6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6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6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6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6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6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6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6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6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6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6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6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6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6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6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6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6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6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6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6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6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6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6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6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6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6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6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6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6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6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6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6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6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6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6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6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6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6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6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6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6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6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6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6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6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6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6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6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6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6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6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6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6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6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6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6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6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6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6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6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6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6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6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6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6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6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6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6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6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6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6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6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6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6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6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6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6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6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6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6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6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6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6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6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6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6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6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6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6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6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6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6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6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6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6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6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7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7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7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7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7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7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7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7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7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7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7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7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7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7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7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7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7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7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7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7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7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7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7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8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9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9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9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9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9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9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9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9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9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9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9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9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9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9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9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9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9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9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9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9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9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9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9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9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9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9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9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9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9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9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9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9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9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9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9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9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9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9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9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9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9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9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9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9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9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9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9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9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9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9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9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9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9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9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9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9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9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9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9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9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9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9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9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9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9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9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9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9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9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9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9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9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9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9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9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9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9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9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9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9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9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9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9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9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9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10795</xdr:colOff>
      <xdr:row>0</xdr:row>
      <xdr:rowOff>12700</xdr:rowOff>
    </xdr:to>
    <xdr:pic>
      <xdr:nvPicPr>
        <xdr:cNvPr id="29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9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9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9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9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9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9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9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9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9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9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9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9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9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29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0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1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1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1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1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1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1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1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1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1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1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1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1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1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1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1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1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1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1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1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1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1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1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1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1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1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1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1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1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1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1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1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1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1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1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1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1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1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1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1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1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1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1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1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1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1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1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1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1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1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1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1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1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1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1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1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1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1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1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1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1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1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1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1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1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1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1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1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1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1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12700</xdr:rowOff>
    </xdr:to>
    <xdr:pic>
      <xdr:nvPicPr>
        <xdr:cNvPr id="31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8"/>
  <sheetViews>
    <sheetView topLeftCell="A202" workbookViewId="0">
      <selection activeCell="G205" sqref="G205"/>
    </sheetView>
  </sheetViews>
  <sheetFormatPr defaultColWidth="10.2857142857143" defaultRowHeight="27" customHeight="1"/>
  <cols>
    <col min="1" max="1" width="7.42857142857143" customWidth="1"/>
    <col min="2" max="2" width="15.8571428571429" customWidth="1"/>
    <col min="3" max="3" width="13.8571428571429" style="9" customWidth="1"/>
    <col min="4" max="4" width="34" style="1" customWidth="1"/>
    <col min="5" max="5" width="26.8571428571429" style="1" customWidth="1"/>
    <col min="6" max="6" width="12.8571428571429" style="1" customWidth="1"/>
    <col min="7" max="7" width="8.57142857142857" style="1" customWidth="1"/>
    <col min="8" max="8" width="10.4285714285714" style="10" customWidth="1"/>
    <col min="9" max="9" width="16.8571428571429" style="10" customWidth="1"/>
    <col min="10" max="10" width="20.8571428571429" style="1" customWidth="1"/>
    <col min="11" max="11" width="12.8571428571429"/>
    <col min="13" max="13" width="10.5714285714286"/>
  </cols>
  <sheetData>
    <row r="1" customFormat="1" customHeight="1" spans="1:10">
      <c r="A1" s="3" t="s">
        <v>0</v>
      </c>
      <c r="B1" s="3"/>
      <c r="C1" s="3"/>
      <c r="D1" s="4"/>
      <c r="E1" s="4"/>
      <c r="F1" s="4"/>
      <c r="G1" s="4"/>
      <c r="H1" s="5"/>
      <c r="I1" s="5"/>
      <c r="J1" s="4"/>
    </row>
    <row r="2" customFormat="1" customHeight="1" spans="1:10">
      <c r="A2" s="6" t="s">
        <v>1</v>
      </c>
      <c r="B2" s="6"/>
      <c r="C2" s="6"/>
      <c r="D2" s="7"/>
      <c r="E2" s="7"/>
      <c r="F2" s="7"/>
      <c r="G2" s="7"/>
      <c r="H2" s="8"/>
      <c r="I2" s="8"/>
      <c r="J2" s="7"/>
    </row>
    <row r="3" ht="22" customHeight="1" spans="1:5">
      <c r="A3" t="s">
        <v>2</v>
      </c>
      <c r="E3" s="1" t="s">
        <v>3</v>
      </c>
    </row>
    <row r="4" ht="21" customHeight="1" spans="1:7">
      <c r="A4" s="11" t="s">
        <v>4</v>
      </c>
      <c r="B4" s="11"/>
      <c r="C4" s="12"/>
      <c r="D4" s="13"/>
      <c r="E4" s="14" t="s">
        <v>5</v>
      </c>
      <c r="F4" s="14"/>
      <c r="G4" s="14"/>
    </row>
    <row r="5" ht="18" customHeight="1" spans="1:7">
      <c r="A5" s="15" t="s">
        <v>6</v>
      </c>
      <c r="E5" s="14" t="s">
        <v>7</v>
      </c>
      <c r="F5" s="14"/>
      <c r="G5" s="14"/>
    </row>
    <row r="6" s="1" customFormat="1" customHeight="1" spans="1:10">
      <c r="A6" s="16" t="s">
        <v>8</v>
      </c>
      <c r="B6" s="16" t="s">
        <v>9</v>
      </c>
      <c r="C6" s="16" t="s">
        <v>10</v>
      </c>
      <c r="D6" s="17" t="s">
        <v>11</v>
      </c>
      <c r="E6" s="17" t="s">
        <v>12</v>
      </c>
      <c r="F6" s="17" t="s">
        <v>13</v>
      </c>
      <c r="G6" s="17" t="s">
        <v>14</v>
      </c>
      <c r="H6" s="18" t="s">
        <v>15</v>
      </c>
      <c r="I6" s="18" t="s">
        <v>16</v>
      </c>
      <c r="J6" s="17" t="s">
        <v>17</v>
      </c>
    </row>
    <row r="7" s="32" customFormat="1" ht="21" customHeight="1" spans="1:11">
      <c r="A7" s="43">
        <v>1</v>
      </c>
      <c r="B7" s="40" t="s">
        <v>18</v>
      </c>
      <c r="C7" s="41">
        <v>45734</v>
      </c>
      <c r="D7" s="42" t="s">
        <v>19</v>
      </c>
      <c r="E7" s="42" t="s">
        <v>20</v>
      </c>
      <c r="F7" s="43" t="s">
        <v>21</v>
      </c>
      <c r="G7" s="43">
        <v>6</v>
      </c>
      <c r="H7" s="44">
        <f>+I7/G7</f>
        <v>51.26</v>
      </c>
      <c r="I7" s="44">
        <v>307.56</v>
      </c>
      <c r="J7" s="40" t="s">
        <v>22</v>
      </c>
      <c r="K7" s="69"/>
    </row>
    <row r="8" s="32" customFormat="1" ht="21" customHeight="1" spans="1:11">
      <c r="A8" s="43">
        <v>2</v>
      </c>
      <c r="B8" s="40" t="s">
        <v>18</v>
      </c>
      <c r="C8" s="41">
        <v>45734</v>
      </c>
      <c r="D8" s="42" t="s">
        <v>23</v>
      </c>
      <c r="E8" s="42" t="s">
        <v>24</v>
      </c>
      <c r="F8" s="43" t="s">
        <v>21</v>
      </c>
      <c r="G8" s="43">
        <v>2</v>
      </c>
      <c r="H8" s="44">
        <f t="shared" ref="H8:H50" si="0">+I8/G8</f>
        <v>46.94</v>
      </c>
      <c r="I8" s="44">
        <v>93.88</v>
      </c>
      <c r="J8" s="40" t="s">
        <v>22</v>
      </c>
      <c r="K8" s="69"/>
    </row>
    <row r="9" s="32" customFormat="1" ht="21" customHeight="1" spans="1:11">
      <c r="A9" s="43">
        <v>3</v>
      </c>
      <c r="B9" s="40" t="s">
        <v>18</v>
      </c>
      <c r="C9" s="41">
        <v>45734</v>
      </c>
      <c r="D9" s="42" t="s">
        <v>25</v>
      </c>
      <c r="E9" s="42" t="s">
        <v>26</v>
      </c>
      <c r="F9" s="43" t="s">
        <v>21</v>
      </c>
      <c r="G9" s="43">
        <v>6</v>
      </c>
      <c r="H9" s="44">
        <f t="shared" si="0"/>
        <v>49.42</v>
      </c>
      <c r="I9" s="44">
        <v>296.52</v>
      </c>
      <c r="J9" s="40" t="s">
        <v>22</v>
      </c>
      <c r="K9" s="69"/>
    </row>
    <row r="10" s="32" customFormat="1" ht="21" customHeight="1" spans="1:11">
      <c r="A10" s="43">
        <v>4</v>
      </c>
      <c r="B10" s="40" t="s">
        <v>18</v>
      </c>
      <c r="C10" s="41">
        <v>45734</v>
      </c>
      <c r="D10" s="42" t="s">
        <v>27</v>
      </c>
      <c r="E10" s="42" t="s">
        <v>28</v>
      </c>
      <c r="F10" s="43" t="s">
        <v>21</v>
      </c>
      <c r="G10" s="43">
        <v>1</v>
      </c>
      <c r="H10" s="44">
        <f t="shared" si="0"/>
        <v>77.99</v>
      </c>
      <c r="I10" s="44">
        <v>77.99</v>
      </c>
      <c r="J10" s="40" t="s">
        <v>22</v>
      </c>
      <c r="K10" s="69"/>
    </row>
    <row r="11" s="32" customFormat="1" ht="21" customHeight="1" spans="1:11">
      <c r="A11" s="43">
        <v>5</v>
      </c>
      <c r="B11" s="40" t="s">
        <v>18</v>
      </c>
      <c r="C11" s="41">
        <v>45734</v>
      </c>
      <c r="D11" s="42" t="s">
        <v>29</v>
      </c>
      <c r="E11" s="42" t="s">
        <v>30</v>
      </c>
      <c r="F11" s="43" t="s">
        <v>21</v>
      </c>
      <c r="G11" s="43">
        <v>8</v>
      </c>
      <c r="H11" s="44">
        <f t="shared" si="0"/>
        <v>40.92</v>
      </c>
      <c r="I11" s="44">
        <v>327.36</v>
      </c>
      <c r="J11" s="40" t="s">
        <v>22</v>
      </c>
      <c r="K11" s="69"/>
    </row>
    <row r="12" s="32" customFormat="1" ht="21" customHeight="1" spans="1:11">
      <c r="A12" s="43">
        <v>6</v>
      </c>
      <c r="B12" s="40" t="s">
        <v>18</v>
      </c>
      <c r="C12" s="41">
        <v>45734</v>
      </c>
      <c r="D12" s="42" t="s">
        <v>31</v>
      </c>
      <c r="E12" s="43" t="s">
        <v>32</v>
      </c>
      <c r="F12" s="43" t="s">
        <v>21</v>
      </c>
      <c r="G12" s="43">
        <v>2</v>
      </c>
      <c r="H12" s="44">
        <f t="shared" si="0"/>
        <v>89.9</v>
      </c>
      <c r="I12" s="44">
        <v>179.8</v>
      </c>
      <c r="J12" s="40" t="s">
        <v>22</v>
      </c>
      <c r="K12" s="69"/>
    </row>
    <row r="13" s="32" customFormat="1" ht="21" customHeight="1" spans="1:11">
      <c r="A13" s="43">
        <v>7</v>
      </c>
      <c r="B13" s="40" t="s">
        <v>33</v>
      </c>
      <c r="C13" s="41">
        <v>45709</v>
      </c>
      <c r="D13" s="42" t="s">
        <v>34</v>
      </c>
      <c r="E13" s="43">
        <v>3243200</v>
      </c>
      <c r="F13" s="43" t="s">
        <v>21</v>
      </c>
      <c r="G13" s="43">
        <v>95</v>
      </c>
      <c r="H13" s="44">
        <f t="shared" si="0"/>
        <v>190.02</v>
      </c>
      <c r="I13" s="44">
        <v>18051.9</v>
      </c>
      <c r="J13" s="40" t="s">
        <v>35</v>
      </c>
      <c r="K13" s="69"/>
    </row>
    <row r="14" s="32" customFormat="1" ht="21" customHeight="1" spans="1:11">
      <c r="A14" s="43">
        <v>8</v>
      </c>
      <c r="B14" s="40" t="s">
        <v>36</v>
      </c>
      <c r="C14" s="41">
        <v>45709</v>
      </c>
      <c r="D14" s="42" t="s">
        <v>34</v>
      </c>
      <c r="E14" s="43">
        <v>3243200</v>
      </c>
      <c r="F14" s="43" t="s">
        <v>21</v>
      </c>
      <c r="G14" s="43">
        <v>2</v>
      </c>
      <c r="H14" s="44">
        <f t="shared" si="0"/>
        <v>190.02</v>
      </c>
      <c r="I14" s="44">
        <v>380.04</v>
      </c>
      <c r="J14" s="40" t="s">
        <v>37</v>
      </c>
      <c r="K14" s="69"/>
    </row>
    <row r="15" s="32" customFormat="1" ht="21" customHeight="1" spans="1:11">
      <c r="A15" s="43">
        <v>9</v>
      </c>
      <c r="B15" s="40" t="s">
        <v>38</v>
      </c>
      <c r="C15" s="41">
        <v>45712</v>
      </c>
      <c r="D15" s="42" t="s">
        <v>39</v>
      </c>
      <c r="E15" s="43">
        <v>3320600</v>
      </c>
      <c r="F15" s="43" t="s">
        <v>21</v>
      </c>
      <c r="G15" s="43">
        <v>1</v>
      </c>
      <c r="H15" s="44">
        <f t="shared" si="0"/>
        <v>25025.26</v>
      </c>
      <c r="I15" s="44">
        <v>25025.26</v>
      </c>
      <c r="J15" s="40" t="s">
        <v>40</v>
      </c>
      <c r="K15" s="69"/>
    </row>
    <row r="16" s="2" customFormat="1" ht="21" customHeight="1" spans="1:11">
      <c r="A16" s="19">
        <v>10</v>
      </c>
      <c r="B16" s="20" t="s">
        <v>41</v>
      </c>
      <c r="C16" s="21">
        <v>45729</v>
      </c>
      <c r="D16" s="22" t="s">
        <v>42</v>
      </c>
      <c r="E16" s="19" t="s">
        <v>43</v>
      </c>
      <c r="F16" s="19" t="s">
        <v>44</v>
      </c>
      <c r="G16" s="19">
        <v>2</v>
      </c>
      <c r="H16" s="23">
        <f t="shared" si="0"/>
        <v>147.75</v>
      </c>
      <c r="I16" s="23">
        <v>295.5</v>
      </c>
      <c r="J16" s="20" t="s">
        <v>45</v>
      </c>
      <c r="K16" s="30"/>
    </row>
    <row r="17" s="2" customFormat="1" ht="21" customHeight="1" spans="1:11">
      <c r="A17" s="19">
        <v>11</v>
      </c>
      <c r="B17" s="20" t="s">
        <v>41</v>
      </c>
      <c r="C17" s="21">
        <v>45729</v>
      </c>
      <c r="D17" s="22" t="s">
        <v>46</v>
      </c>
      <c r="E17" s="19" t="s">
        <v>47</v>
      </c>
      <c r="F17" s="19" t="s">
        <v>44</v>
      </c>
      <c r="G17" s="19">
        <v>24</v>
      </c>
      <c r="H17" s="23">
        <f t="shared" si="0"/>
        <v>113.28</v>
      </c>
      <c r="I17" s="23">
        <v>2718.72</v>
      </c>
      <c r="J17" s="20" t="s">
        <v>48</v>
      </c>
      <c r="K17" s="30"/>
    </row>
    <row r="18" s="2" customFormat="1" ht="21" customHeight="1" spans="1:11">
      <c r="A18" s="19">
        <v>12</v>
      </c>
      <c r="B18" s="20" t="s">
        <v>49</v>
      </c>
      <c r="C18" s="21">
        <v>45731</v>
      </c>
      <c r="D18" s="22" t="s">
        <v>50</v>
      </c>
      <c r="E18" s="19" t="s">
        <v>51</v>
      </c>
      <c r="F18" s="19" t="s">
        <v>44</v>
      </c>
      <c r="G18" s="19">
        <v>20</v>
      </c>
      <c r="H18" s="23">
        <f t="shared" si="0"/>
        <v>4470.22</v>
      </c>
      <c r="I18" s="23">
        <v>89404.4</v>
      </c>
      <c r="J18" s="20" t="s">
        <v>52</v>
      </c>
      <c r="K18" s="30"/>
    </row>
    <row r="19" s="2" customFormat="1" ht="21" customHeight="1" spans="1:11">
      <c r="A19" s="19">
        <v>13</v>
      </c>
      <c r="B19" s="20" t="s">
        <v>49</v>
      </c>
      <c r="C19" s="21">
        <v>45731</v>
      </c>
      <c r="D19" s="22" t="s">
        <v>53</v>
      </c>
      <c r="E19" s="19" t="s">
        <v>54</v>
      </c>
      <c r="F19" s="19" t="s">
        <v>44</v>
      </c>
      <c r="G19" s="19">
        <v>12</v>
      </c>
      <c r="H19" s="23">
        <f t="shared" si="0"/>
        <v>4511.66</v>
      </c>
      <c r="I19" s="23">
        <v>54139.92</v>
      </c>
      <c r="J19" s="20" t="s">
        <v>52</v>
      </c>
      <c r="K19" s="30"/>
    </row>
    <row r="20" s="2" customFormat="1" ht="21" customHeight="1" spans="1:11">
      <c r="A20" s="19">
        <v>14</v>
      </c>
      <c r="B20" s="20" t="s">
        <v>49</v>
      </c>
      <c r="C20" s="21">
        <v>45731</v>
      </c>
      <c r="D20" s="22" t="s">
        <v>50</v>
      </c>
      <c r="E20" s="19" t="s">
        <v>55</v>
      </c>
      <c r="F20" s="19" t="s">
        <v>44</v>
      </c>
      <c r="G20" s="19">
        <v>16</v>
      </c>
      <c r="H20" s="23">
        <f t="shared" si="0"/>
        <v>4470.22</v>
      </c>
      <c r="I20" s="23">
        <v>71523.52</v>
      </c>
      <c r="J20" s="20" t="s">
        <v>52</v>
      </c>
      <c r="K20" s="30"/>
    </row>
    <row r="21" s="2" customFormat="1" ht="21" customHeight="1" spans="1:11">
      <c r="A21" s="19">
        <v>15</v>
      </c>
      <c r="B21" s="20" t="s">
        <v>49</v>
      </c>
      <c r="C21" s="21">
        <v>45731</v>
      </c>
      <c r="D21" s="22" t="s">
        <v>53</v>
      </c>
      <c r="E21" s="19" t="s">
        <v>51</v>
      </c>
      <c r="F21" s="19" t="s">
        <v>44</v>
      </c>
      <c r="G21" s="19">
        <v>12</v>
      </c>
      <c r="H21" s="23">
        <f t="shared" si="0"/>
        <v>4470.22</v>
      </c>
      <c r="I21" s="23">
        <v>53642.64</v>
      </c>
      <c r="J21" s="20" t="s">
        <v>52</v>
      </c>
      <c r="K21" s="30"/>
    </row>
    <row r="22" s="2" customFormat="1" ht="21" customHeight="1" spans="1:11">
      <c r="A22" s="19">
        <v>16</v>
      </c>
      <c r="B22" s="20" t="s">
        <v>49</v>
      </c>
      <c r="C22" s="21">
        <v>45731</v>
      </c>
      <c r="D22" s="22" t="s">
        <v>53</v>
      </c>
      <c r="E22" s="19" t="s">
        <v>55</v>
      </c>
      <c r="F22" s="19" t="s">
        <v>44</v>
      </c>
      <c r="G22" s="19">
        <v>12</v>
      </c>
      <c r="H22" s="23">
        <f t="shared" si="0"/>
        <v>4470.22</v>
      </c>
      <c r="I22" s="23">
        <v>53642.64</v>
      </c>
      <c r="J22" s="20" t="s">
        <v>52</v>
      </c>
      <c r="K22" s="30"/>
    </row>
    <row r="23" s="2" customFormat="1" ht="21" customHeight="1" spans="1:11">
      <c r="A23" s="19">
        <v>17</v>
      </c>
      <c r="B23" s="20" t="s">
        <v>56</v>
      </c>
      <c r="C23" s="21">
        <v>45716</v>
      </c>
      <c r="D23" s="22" t="s">
        <v>57</v>
      </c>
      <c r="E23" s="19">
        <v>1057500</v>
      </c>
      <c r="F23" s="19" t="s">
        <v>44</v>
      </c>
      <c r="G23" s="19">
        <v>4</v>
      </c>
      <c r="H23" s="23">
        <f t="shared" si="0"/>
        <v>1004.7</v>
      </c>
      <c r="I23" s="23">
        <v>4018.8</v>
      </c>
      <c r="J23" s="20" t="s">
        <v>58</v>
      </c>
      <c r="K23" s="30"/>
    </row>
    <row r="24" s="2" customFormat="1" ht="21" customHeight="1" spans="1:11">
      <c r="A24" s="19">
        <v>18</v>
      </c>
      <c r="B24" s="20" t="s">
        <v>56</v>
      </c>
      <c r="C24" s="21">
        <v>45716</v>
      </c>
      <c r="D24" s="22" t="s">
        <v>59</v>
      </c>
      <c r="E24" s="19">
        <v>1057500</v>
      </c>
      <c r="F24" s="19" t="s">
        <v>44</v>
      </c>
      <c r="G24" s="19">
        <v>4</v>
      </c>
      <c r="H24" s="23">
        <f t="shared" si="0"/>
        <v>1004.7</v>
      </c>
      <c r="I24" s="23">
        <v>4018.8</v>
      </c>
      <c r="J24" s="20" t="s">
        <v>60</v>
      </c>
      <c r="K24" s="30"/>
    </row>
    <row r="25" s="2" customFormat="1" ht="21" customHeight="1" spans="1:11">
      <c r="A25" s="19">
        <v>19</v>
      </c>
      <c r="B25" s="20" t="s">
        <v>56</v>
      </c>
      <c r="C25" s="21">
        <v>45716</v>
      </c>
      <c r="D25" s="22" t="s">
        <v>59</v>
      </c>
      <c r="E25" s="19">
        <v>1057500</v>
      </c>
      <c r="F25" s="19" t="s">
        <v>44</v>
      </c>
      <c r="G25" s="19">
        <v>4</v>
      </c>
      <c r="H25" s="23">
        <f t="shared" si="0"/>
        <v>1004.7</v>
      </c>
      <c r="I25" s="23">
        <v>4018.8</v>
      </c>
      <c r="J25" s="20" t="s">
        <v>61</v>
      </c>
      <c r="K25" s="30"/>
    </row>
    <row r="26" s="2" customFormat="1" ht="21" customHeight="1" spans="1:11">
      <c r="A26" s="19">
        <v>20</v>
      </c>
      <c r="B26" s="20" t="s">
        <v>56</v>
      </c>
      <c r="C26" s="21">
        <v>45716</v>
      </c>
      <c r="D26" s="22" t="s">
        <v>59</v>
      </c>
      <c r="E26" s="19">
        <v>1057500</v>
      </c>
      <c r="F26" s="19" t="s">
        <v>44</v>
      </c>
      <c r="G26" s="19">
        <v>4</v>
      </c>
      <c r="H26" s="23">
        <f t="shared" si="0"/>
        <v>1004.7</v>
      </c>
      <c r="I26" s="23">
        <v>4018.8</v>
      </c>
      <c r="J26" s="20" t="s">
        <v>62</v>
      </c>
      <c r="K26" s="30"/>
    </row>
    <row r="27" s="2" customFormat="1" ht="21" customHeight="1" spans="1:11">
      <c r="A27" s="19">
        <v>22</v>
      </c>
      <c r="B27" s="20" t="s">
        <v>56</v>
      </c>
      <c r="C27" s="21">
        <v>45716</v>
      </c>
      <c r="D27" s="22" t="s">
        <v>59</v>
      </c>
      <c r="E27" s="19">
        <v>1057500</v>
      </c>
      <c r="F27" s="19" t="s">
        <v>44</v>
      </c>
      <c r="G27" s="19">
        <v>2</v>
      </c>
      <c r="H27" s="23">
        <f t="shared" si="0"/>
        <v>1004.7</v>
      </c>
      <c r="I27" s="23">
        <v>2009.4</v>
      </c>
      <c r="J27" s="20" t="s">
        <v>63</v>
      </c>
      <c r="K27" s="30"/>
    </row>
    <row r="28" s="33" customFormat="1" ht="21" customHeight="1" spans="1:11">
      <c r="A28" s="48">
        <v>23</v>
      </c>
      <c r="B28" s="45" t="s">
        <v>64</v>
      </c>
      <c r="C28" s="46">
        <v>45715</v>
      </c>
      <c r="D28" s="47" t="s">
        <v>65</v>
      </c>
      <c r="E28" s="48" t="s">
        <v>66</v>
      </c>
      <c r="F28" s="48" t="s">
        <v>21</v>
      </c>
      <c r="G28" s="48">
        <v>39</v>
      </c>
      <c r="H28" s="49">
        <f t="shared" si="0"/>
        <v>1567.72</v>
      </c>
      <c r="I28" s="49">
        <v>61141.08</v>
      </c>
      <c r="J28" s="45" t="s">
        <v>67</v>
      </c>
      <c r="K28" s="70"/>
    </row>
    <row r="29" s="34" customFormat="1" ht="21" customHeight="1" spans="1:11">
      <c r="A29" s="53">
        <v>24</v>
      </c>
      <c r="B29" s="50" t="s">
        <v>64</v>
      </c>
      <c r="C29" s="51">
        <v>45715</v>
      </c>
      <c r="D29" s="52" t="s">
        <v>65</v>
      </c>
      <c r="E29" s="53" t="s">
        <v>68</v>
      </c>
      <c r="F29" s="53" t="s">
        <v>21</v>
      </c>
      <c r="G29" s="53">
        <v>26</v>
      </c>
      <c r="H29" s="54">
        <f t="shared" si="0"/>
        <v>1772.35</v>
      </c>
      <c r="I29" s="54">
        <v>46081.1</v>
      </c>
      <c r="J29" s="50" t="s">
        <v>67</v>
      </c>
      <c r="K29" s="71"/>
    </row>
    <row r="30" s="34" customFormat="1" ht="21" customHeight="1" spans="1:11">
      <c r="A30" s="53">
        <v>25</v>
      </c>
      <c r="B30" s="50" t="s">
        <v>64</v>
      </c>
      <c r="C30" s="51">
        <v>45715</v>
      </c>
      <c r="D30" s="52" t="s">
        <v>69</v>
      </c>
      <c r="E30" s="53">
        <v>8215500</v>
      </c>
      <c r="F30" s="53" t="s">
        <v>21</v>
      </c>
      <c r="G30" s="55">
        <v>5</v>
      </c>
      <c r="H30" s="54">
        <v>5490.31</v>
      </c>
      <c r="I30" s="72">
        <v>27451.57</v>
      </c>
      <c r="J30" s="50" t="s">
        <v>67</v>
      </c>
      <c r="K30" s="71"/>
    </row>
    <row r="31" s="2" customFormat="1" ht="21" customHeight="1" spans="1:11">
      <c r="A31" s="19">
        <v>26</v>
      </c>
      <c r="B31" s="24" t="s">
        <v>70</v>
      </c>
      <c r="C31" s="21">
        <v>45733</v>
      </c>
      <c r="D31" s="22" t="s">
        <v>71</v>
      </c>
      <c r="E31" s="19">
        <v>2412210</v>
      </c>
      <c r="F31" s="19" t="s">
        <v>44</v>
      </c>
      <c r="G31" s="19">
        <v>5</v>
      </c>
      <c r="H31" s="23">
        <f t="shared" si="0"/>
        <v>399.01</v>
      </c>
      <c r="I31" s="23">
        <v>1995.05</v>
      </c>
      <c r="J31" s="24" t="s">
        <v>72</v>
      </c>
      <c r="K31" s="30"/>
    </row>
    <row r="32" s="2" customFormat="1" ht="21" customHeight="1" spans="1:11">
      <c r="A32" s="19">
        <v>27</v>
      </c>
      <c r="B32" s="24" t="s">
        <v>70</v>
      </c>
      <c r="C32" s="21">
        <v>45733</v>
      </c>
      <c r="D32" s="22" t="s">
        <v>73</v>
      </c>
      <c r="E32" s="19">
        <v>2412310</v>
      </c>
      <c r="F32" s="19" t="s">
        <v>44</v>
      </c>
      <c r="G32" s="19">
        <v>5</v>
      </c>
      <c r="H32" s="23">
        <f t="shared" si="0"/>
        <v>575.28</v>
      </c>
      <c r="I32" s="23">
        <v>2876.4</v>
      </c>
      <c r="J32" s="24" t="s">
        <v>72</v>
      </c>
      <c r="K32" s="30"/>
    </row>
    <row r="33" s="2" customFormat="1" ht="21" customHeight="1" spans="1:11">
      <c r="A33" s="19">
        <v>28</v>
      </c>
      <c r="B33" s="24" t="s">
        <v>70</v>
      </c>
      <c r="C33" s="21">
        <v>45733</v>
      </c>
      <c r="D33" s="22" t="s">
        <v>74</v>
      </c>
      <c r="E33" s="22">
        <v>1057500</v>
      </c>
      <c r="F33" s="19" t="s">
        <v>44</v>
      </c>
      <c r="G33" s="19">
        <v>4</v>
      </c>
      <c r="H33" s="23">
        <f t="shared" si="0"/>
        <v>994.65</v>
      </c>
      <c r="I33" s="23">
        <v>3978.6</v>
      </c>
      <c r="J33" s="24" t="s">
        <v>75</v>
      </c>
      <c r="K33" s="30"/>
    </row>
    <row r="34" s="2" customFormat="1" ht="21" customHeight="1" spans="1:11">
      <c r="A34" s="19">
        <v>17</v>
      </c>
      <c r="B34" s="20" t="s">
        <v>70</v>
      </c>
      <c r="C34" s="21">
        <v>45733</v>
      </c>
      <c r="D34" s="22" t="s">
        <v>76</v>
      </c>
      <c r="E34" s="19" t="s">
        <v>77</v>
      </c>
      <c r="F34" s="19" t="s">
        <v>44</v>
      </c>
      <c r="G34" s="19">
        <v>12</v>
      </c>
      <c r="H34" s="23">
        <f t="shared" si="0"/>
        <v>42.91</v>
      </c>
      <c r="I34" s="23">
        <v>514.92</v>
      </c>
      <c r="J34" s="20" t="s">
        <v>75</v>
      </c>
      <c r="K34" s="30"/>
    </row>
    <row r="35" s="2" customFormat="1" ht="21" customHeight="1" spans="1:11">
      <c r="A35" s="19">
        <v>18</v>
      </c>
      <c r="B35" s="20" t="s">
        <v>70</v>
      </c>
      <c r="C35" s="21">
        <v>45733</v>
      </c>
      <c r="D35" s="22" t="s">
        <v>74</v>
      </c>
      <c r="E35" s="19">
        <v>1057500</v>
      </c>
      <c r="F35" s="19" t="s">
        <v>44</v>
      </c>
      <c r="G35" s="19">
        <v>4</v>
      </c>
      <c r="H35" s="23">
        <f t="shared" si="0"/>
        <v>994.653</v>
      </c>
      <c r="I35" s="23">
        <v>3978.612</v>
      </c>
      <c r="J35" s="20" t="s">
        <v>78</v>
      </c>
      <c r="K35" s="30"/>
    </row>
    <row r="36" s="2" customFormat="1" ht="21" customHeight="1" spans="1:11">
      <c r="A36" s="19">
        <v>19</v>
      </c>
      <c r="B36" s="20" t="s">
        <v>70</v>
      </c>
      <c r="C36" s="21">
        <v>45733</v>
      </c>
      <c r="D36" s="22" t="s">
        <v>76</v>
      </c>
      <c r="E36" s="19" t="s">
        <v>77</v>
      </c>
      <c r="F36" s="19" t="s">
        <v>44</v>
      </c>
      <c r="G36" s="19">
        <v>12</v>
      </c>
      <c r="H36" s="23">
        <f t="shared" si="0"/>
        <v>42.91</v>
      </c>
      <c r="I36" s="23">
        <v>514.92</v>
      </c>
      <c r="J36" s="20" t="s">
        <v>78</v>
      </c>
      <c r="K36" s="30"/>
    </row>
    <row r="37" s="2" customFormat="1" ht="21" customHeight="1" spans="1:11">
      <c r="A37" s="19">
        <v>20</v>
      </c>
      <c r="B37" s="20" t="s">
        <v>70</v>
      </c>
      <c r="C37" s="21">
        <v>45733</v>
      </c>
      <c r="D37" s="22" t="s">
        <v>74</v>
      </c>
      <c r="E37" s="19">
        <v>1057500</v>
      </c>
      <c r="F37" s="19" t="s">
        <v>44</v>
      </c>
      <c r="G37" s="19">
        <v>2</v>
      </c>
      <c r="H37" s="23">
        <f t="shared" si="0"/>
        <v>994.65</v>
      </c>
      <c r="I37" s="23">
        <v>1989.3</v>
      </c>
      <c r="J37" s="20" t="s">
        <v>79</v>
      </c>
      <c r="K37" s="30"/>
    </row>
    <row r="38" s="2" customFormat="1" ht="21" customHeight="1" spans="1:11">
      <c r="A38" s="19">
        <v>22</v>
      </c>
      <c r="B38" s="20" t="s">
        <v>70</v>
      </c>
      <c r="C38" s="21">
        <v>45733</v>
      </c>
      <c r="D38" s="22" t="s">
        <v>76</v>
      </c>
      <c r="E38" s="19" t="s">
        <v>77</v>
      </c>
      <c r="F38" s="19" t="s">
        <v>44</v>
      </c>
      <c r="G38" s="19">
        <v>6</v>
      </c>
      <c r="H38" s="23">
        <f t="shared" si="0"/>
        <v>42.91</v>
      </c>
      <c r="I38" s="23">
        <v>257.46</v>
      </c>
      <c r="J38" s="20" t="s">
        <v>79</v>
      </c>
      <c r="K38" s="30"/>
    </row>
    <row r="39" s="2" customFormat="1" ht="21" customHeight="1" spans="1:11">
      <c r="A39" s="19">
        <v>26</v>
      </c>
      <c r="B39" s="24" t="s">
        <v>80</v>
      </c>
      <c r="C39" s="21">
        <v>45730</v>
      </c>
      <c r="D39" s="22" t="s">
        <v>46</v>
      </c>
      <c r="E39" s="19" t="s">
        <v>47</v>
      </c>
      <c r="F39" s="19" t="s">
        <v>44</v>
      </c>
      <c r="G39" s="25">
        <v>7</v>
      </c>
      <c r="H39" s="23">
        <f t="shared" si="0"/>
        <v>111.01</v>
      </c>
      <c r="I39" s="23">
        <v>777.07</v>
      </c>
      <c r="J39" s="24" t="s">
        <v>81</v>
      </c>
      <c r="K39" s="30"/>
    </row>
    <row r="40" s="34" customFormat="1" ht="21" customHeight="1" spans="1:11">
      <c r="A40" s="53">
        <v>27</v>
      </c>
      <c r="B40" s="50" t="s">
        <v>82</v>
      </c>
      <c r="C40" s="51">
        <v>45709</v>
      </c>
      <c r="D40" s="52" t="s">
        <v>83</v>
      </c>
      <c r="E40" s="53" t="s">
        <v>84</v>
      </c>
      <c r="F40" s="53" t="s">
        <v>21</v>
      </c>
      <c r="G40" s="53">
        <v>9</v>
      </c>
      <c r="H40" s="54">
        <f t="shared" si="0"/>
        <v>32.12</v>
      </c>
      <c r="I40" s="54">
        <v>289.08</v>
      </c>
      <c r="J40" s="50" t="s">
        <v>85</v>
      </c>
      <c r="K40" s="71"/>
    </row>
    <row r="41" s="34" customFormat="1" ht="21" customHeight="1" spans="1:11">
      <c r="A41" s="53">
        <v>28</v>
      </c>
      <c r="B41" s="50" t="s">
        <v>82</v>
      </c>
      <c r="C41" s="51">
        <v>45709</v>
      </c>
      <c r="D41" s="52" t="s">
        <v>86</v>
      </c>
      <c r="E41" s="52">
        <v>2848200</v>
      </c>
      <c r="F41" s="53" t="s">
        <v>21</v>
      </c>
      <c r="G41" s="53">
        <v>6</v>
      </c>
      <c r="H41" s="54">
        <f t="shared" si="0"/>
        <v>291.96</v>
      </c>
      <c r="I41" s="54">
        <v>1751.76</v>
      </c>
      <c r="J41" s="50" t="s">
        <v>87</v>
      </c>
      <c r="K41" s="71"/>
    </row>
    <row r="42" s="34" customFormat="1" ht="21" customHeight="1" spans="1:11">
      <c r="A42" s="53">
        <v>17</v>
      </c>
      <c r="B42" s="56" t="s">
        <v>82</v>
      </c>
      <c r="C42" s="51">
        <v>45709</v>
      </c>
      <c r="D42" s="52" t="s">
        <v>88</v>
      </c>
      <c r="E42" s="53">
        <v>7187807</v>
      </c>
      <c r="F42" s="53" t="s">
        <v>21</v>
      </c>
      <c r="G42" s="53">
        <v>6</v>
      </c>
      <c r="H42" s="54">
        <f t="shared" si="0"/>
        <v>690.25</v>
      </c>
      <c r="I42" s="54">
        <v>4141.5</v>
      </c>
      <c r="J42" s="56" t="s">
        <v>87</v>
      </c>
      <c r="K42" s="71"/>
    </row>
    <row r="43" s="34" customFormat="1" ht="21" customHeight="1" spans="1:11">
      <c r="A43" s="53">
        <v>18</v>
      </c>
      <c r="B43" s="56" t="s">
        <v>82</v>
      </c>
      <c r="C43" s="51">
        <v>45709</v>
      </c>
      <c r="D43" s="52" t="s">
        <v>89</v>
      </c>
      <c r="E43" s="53">
        <v>7827201</v>
      </c>
      <c r="F43" s="53" t="s">
        <v>21</v>
      </c>
      <c r="G43" s="53">
        <v>12</v>
      </c>
      <c r="H43" s="54">
        <f t="shared" si="0"/>
        <v>317.4</v>
      </c>
      <c r="I43" s="54">
        <v>3808.8</v>
      </c>
      <c r="J43" s="56" t="s">
        <v>87</v>
      </c>
      <c r="K43" s="71"/>
    </row>
    <row r="44" s="34" customFormat="1" ht="21" customHeight="1" spans="1:11">
      <c r="A44" s="53">
        <v>19</v>
      </c>
      <c r="B44" s="56" t="s">
        <v>82</v>
      </c>
      <c r="C44" s="51">
        <v>45709</v>
      </c>
      <c r="D44" s="52" t="s">
        <v>90</v>
      </c>
      <c r="E44" s="53">
        <v>7827480</v>
      </c>
      <c r="F44" s="53" t="s">
        <v>21</v>
      </c>
      <c r="G44" s="53">
        <v>12</v>
      </c>
      <c r="H44" s="54">
        <f t="shared" si="0"/>
        <v>118.57</v>
      </c>
      <c r="I44" s="54">
        <v>1422.84</v>
      </c>
      <c r="J44" s="56" t="s">
        <v>87</v>
      </c>
      <c r="K44" s="71"/>
    </row>
    <row r="45" s="34" customFormat="1" ht="21" customHeight="1" spans="1:11">
      <c r="A45" s="53">
        <v>20</v>
      </c>
      <c r="B45" s="56" t="s">
        <v>82</v>
      </c>
      <c r="C45" s="51">
        <v>45709</v>
      </c>
      <c r="D45" s="52" t="s">
        <v>91</v>
      </c>
      <c r="E45" s="53">
        <v>1194550</v>
      </c>
      <c r="F45" s="53" t="s">
        <v>21</v>
      </c>
      <c r="G45" s="53">
        <v>1</v>
      </c>
      <c r="H45" s="54">
        <f t="shared" si="0"/>
        <v>4446.16</v>
      </c>
      <c r="I45" s="54">
        <v>4446.16</v>
      </c>
      <c r="J45" s="56" t="s">
        <v>92</v>
      </c>
      <c r="K45" s="71"/>
    </row>
    <row r="46" s="32" customFormat="1" ht="21" customHeight="1" spans="1:11">
      <c r="A46" s="43">
        <v>22</v>
      </c>
      <c r="B46" s="40" t="s">
        <v>93</v>
      </c>
      <c r="C46" s="41">
        <v>45734</v>
      </c>
      <c r="D46" s="42" t="s">
        <v>94</v>
      </c>
      <c r="E46" s="43">
        <v>2356000</v>
      </c>
      <c r="F46" s="43" t="s">
        <v>21</v>
      </c>
      <c r="G46" s="43">
        <v>1</v>
      </c>
      <c r="H46" s="44">
        <f t="shared" si="0"/>
        <v>144.58</v>
      </c>
      <c r="I46" s="44">
        <v>144.58</v>
      </c>
      <c r="J46" s="40" t="s">
        <v>95</v>
      </c>
      <c r="K46" s="69"/>
    </row>
    <row r="47" s="32" customFormat="1" ht="21" customHeight="1" spans="1:11">
      <c r="A47" s="43">
        <v>23</v>
      </c>
      <c r="B47" s="57" t="s">
        <v>93</v>
      </c>
      <c r="C47" s="41">
        <v>45734</v>
      </c>
      <c r="D47" s="42" t="s">
        <v>96</v>
      </c>
      <c r="E47" s="43">
        <v>4116500</v>
      </c>
      <c r="F47" s="43" t="s">
        <v>21</v>
      </c>
      <c r="G47" s="43">
        <v>4</v>
      </c>
      <c r="H47" s="44">
        <f t="shared" si="0"/>
        <v>208.94</v>
      </c>
      <c r="I47" s="44">
        <v>835.76</v>
      </c>
      <c r="J47" s="57" t="s">
        <v>97</v>
      </c>
      <c r="K47" s="69"/>
    </row>
    <row r="48" s="32" customFormat="1" ht="21" customHeight="1" spans="1:11">
      <c r="A48" s="43">
        <v>24</v>
      </c>
      <c r="B48" s="57" t="s">
        <v>93</v>
      </c>
      <c r="C48" s="41">
        <v>45734</v>
      </c>
      <c r="D48" s="42" t="s">
        <v>98</v>
      </c>
      <c r="E48" s="43">
        <v>8618813</v>
      </c>
      <c r="F48" s="43" t="s">
        <v>21</v>
      </c>
      <c r="G48" s="43">
        <v>5</v>
      </c>
      <c r="H48" s="44">
        <f t="shared" si="0"/>
        <v>308.75</v>
      </c>
      <c r="I48" s="44">
        <v>1543.75</v>
      </c>
      <c r="J48" s="57" t="s">
        <v>97</v>
      </c>
      <c r="K48" s="69"/>
    </row>
    <row r="49" s="32" customFormat="1" ht="21" customHeight="1" spans="1:11">
      <c r="A49" s="43">
        <v>25</v>
      </c>
      <c r="B49" s="57" t="s">
        <v>93</v>
      </c>
      <c r="C49" s="41">
        <v>45734</v>
      </c>
      <c r="D49" s="42" t="s">
        <v>99</v>
      </c>
      <c r="E49" s="43">
        <v>7097220</v>
      </c>
      <c r="F49" s="43" t="s">
        <v>21</v>
      </c>
      <c r="G49" s="43">
        <v>2</v>
      </c>
      <c r="H49" s="44">
        <f t="shared" si="0"/>
        <v>81.85</v>
      </c>
      <c r="I49" s="44">
        <v>163.7</v>
      </c>
      <c r="J49" s="57" t="s">
        <v>97</v>
      </c>
      <c r="K49" s="69"/>
    </row>
    <row r="50" s="32" customFormat="1" ht="21" customHeight="1" spans="1:11">
      <c r="A50" s="43">
        <v>26</v>
      </c>
      <c r="B50" s="57" t="s">
        <v>93</v>
      </c>
      <c r="C50" s="41">
        <v>45734</v>
      </c>
      <c r="D50" s="42" t="s">
        <v>100</v>
      </c>
      <c r="E50" s="43">
        <v>9340280</v>
      </c>
      <c r="F50" s="43" t="s">
        <v>21</v>
      </c>
      <c r="G50" s="43">
        <v>1</v>
      </c>
      <c r="H50" s="44">
        <f t="shared" si="0"/>
        <v>18.82</v>
      </c>
      <c r="I50" s="44">
        <v>18.82</v>
      </c>
      <c r="J50" s="57" t="s">
        <v>97</v>
      </c>
      <c r="K50" s="69"/>
    </row>
    <row r="51" s="32" customFormat="1" ht="21" customHeight="1" spans="1:11">
      <c r="A51" s="43">
        <v>27</v>
      </c>
      <c r="B51" s="57" t="s">
        <v>93</v>
      </c>
      <c r="C51" s="41">
        <v>45719</v>
      </c>
      <c r="D51" s="58" t="s">
        <v>101</v>
      </c>
      <c r="E51" s="59">
        <v>2352000</v>
      </c>
      <c r="F51" s="43" t="s">
        <v>21</v>
      </c>
      <c r="G51" s="59">
        <v>1</v>
      </c>
      <c r="H51" s="60">
        <v>108.141592920354</v>
      </c>
      <c r="I51" s="59">
        <v>122.2</v>
      </c>
      <c r="J51" s="57" t="s">
        <v>97</v>
      </c>
      <c r="K51" s="69"/>
    </row>
    <row r="52" s="32" customFormat="1" ht="21" customHeight="1" spans="1:11">
      <c r="A52" s="43">
        <v>28</v>
      </c>
      <c r="B52" s="57" t="s">
        <v>93</v>
      </c>
      <c r="C52" s="41">
        <v>45719</v>
      </c>
      <c r="D52" s="58" t="s">
        <v>102</v>
      </c>
      <c r="E52" s="59">
        <v>2354000</v>
      </c>
      <c r="F52" s="43" t="s">
        <v>21</v>
      </c>
      <c r="G52" s="59">
        <v>1</v>
      </c>
      <c r="H52" s="60">
        <v>103.194690265487</v>
      </c>
      <c r="I52" s="59">
        <v>116.61</v>
      </c>
      <c r="J52" s="57"/>
      <c r="K52" s="69"/>
    </row>
    <row r="53" s="32" customFormat="1" ht="21" customHeight="1" spans="1:11">
      <c r="A53" s="43">
        <v>29</v>
      </c>
      <c r="B53" s="57" t="s">
        <v>93</v>
      </c>
      <c r="C53" s="41">
        <v>45734</v>
      </c>
      <c r="D53" s="42" t="s">
        <v>103</v>
      </c>
      <c r="E53" s="42">
        <v>9344520</v>
      </c>
      <c r="F53" s="43" t="s">
        <v>21</v>
      </c>
      <c r="G53" s="43">
        <v>12</v>
      </c>
      <c r="H53" s="44">
        <f t="shared" ref="H53:H69" si="1">+I53/G53</f>
        <v>32.46</v>
      </c>
      <c r="I53" s="44">
        <v>389.52</v>
      </c>
      <c r="J53" s="57" t="s">
        <v>97</v>
      </c>
      <c r="K53" s="69"/>
    </row>
    <row r="54" s="32" customFormat="1" ht="21" customHeight="1" spans="1:11">
      <c r="A54" s="43">
        <v>30</v>
      </c>
      <c r="B54" s="40" t="s">
        <v>93</v>
      </c>
      <c r="C54" s="41">
        <v>45709</v>
      </c>
      <c r="D54" s="42" t="s">
        <v>104</v>
      </c>
      <c r="E54" s="43">
        <v>9340030</v>
      </c>
      <c r="F54" s="43" t="s">
        <v>21</v>
      </c>
      <c r="G54" s="43">
        <v>4</v>
      </c>
      <c r="H54" s="44">
        <f t="shared" si="1"/>
        <v>89.58</v>
      </c>
      <c r="I54" s="44">
        <v>358.32</v>
      </c>
      <c r="J54" s="40" t="s">
        <v>97</v>
      </c>
      <c r="K54" s="69"/>
    </row>
    <row r="55" s="32" customFormat="1" ht="21" customHeight="1" spans="1:11">
      <c r="A55" s="43">
        <v>18</v>
      </c>
      <c r="B55" s="40" t="s">
        <v>93</v>
      </c>
      <c r="C55" s="41">
        <v>45734</v>
      </c>
      <c r="D55" s="42" t="s">
        <v>105</v>
      </c>
      <c r="E55" s="43">
        <v>3455500</v>
      </c>
      <c r="F55" s="43" t="s">
        <v>21</v>
      </c>
      <c r="G55" s="43">
        <v>2</v>
      </c>
      <c r="H55" s="44">
        <f t="shared" si="1"/>
        <v>71.4</v>
      </c>
      <c r="I55" s="44">
        <v>142.8</v>
      </c>
      <c r="J55" s="40" t="s">
        <v>97</v>
      </c>
      <c r="K55" s="69"/>
    </row>
    <row r="56" s="32" customFormat="1" ht="21" customHeight="1" spans="1:11">
      <c r="A56" s="43">
        <v>19</v>
      </c>
      <c r="B56" s="40" t="s">
        <v>93</v>
      </c>
      <c r="C56" s="41">
        <v>45734</v>
      </c>
      <c r="D56" s="42" t="s">
        <v>106</v>
      </c>
      <c r="E56" s="43">
        <v>3243700</v>
      </c>
      <c r="F56" s="43" t="s">
        <v>21</v>
      </c>
      <c r="G56" s="43">
        <v>4</v>
      </c>
      <c r="H56" s="44">
        <f t="shared" si="1"/>
        <v>891.19</v>
      </c>
      <c r="I56" s="44">
        <v>3564.76</v>
      </c>
      <c r="J56" s="40" t="s">
        <v>97</v>
      </c>
      <c r="K56" s="69"/>
    </row>
    <row r="57" s="32" customFormat="1" ht="21" customHeight="1" spans="1:11">
      <c r="A57" s="43">
        <v>20</v>
      </c>
      <c r="B57" s="40" t="s">
        <v>93</v>
      </c>
      <c r="C57" s="41">
        <v>45734</v>
      </c>
      <c r="D57" s="42" t="s">
        <v>107</v>
      </c>
      <c r="E57" s="43">
        <v>3243300</v>
      </c>
      <c r="F57" s="43" t="s">
        <v>21</v>
      </c>
      <c r="G57" s="43">
        <v>4</v>
      </c>
      <c r="H57" s="44">
        <f t="shared" si="1"/>
        <v>190.02</v>
      </c>
      <c r="I57" s="44">
        <v>760.08</v>
      </c>
      <c r="J57" s="40" t="s">
        <v>97</v>
      </c>
      <c r="K57" s="69"/>
    </row>
    <row r="58" s="32" customFormat="1" ht="21" customHeight="1" spans="1:11">
      <c r="A58" s="43">
        <v>22</v>
      </c>
      <c r="B58" s="40" t="s">
        <v>93</v>
      </c>
      <c r="C58" s="41">
        <v>45709</v>
      </c>
      <c r="D58" s="42" t="s">
        <v>108</v>
      </c>
      <c r="E58" s="61">
        <v>9340210</v>
      </c>
      <c r="F58" s="43" t="s">
        <v>21</v>
      </c>
      <c r="G58" s="43">
        <v>2</v>
      </c>
      <c r="H58" s="44">
        <f t="shared" si="1"/>
        <v>264.84</v>
      </c>
      <c r="I58" s="44">
        <v>529.68</v>
      </c>
      <c r="J58" s="40" t="s">
        <v>97</v>
      </c>
      <c r="K58" s="69"/>
    </row>
    <row r="59" s="32" customFormat="1" ht="21" customHeight="1" spans="1:11">
      <c r="A59" s="43">
        <v>23</v>
      </c>
      <c r="B59" s="57" t="s">
        <v>93</v>
      </c>
      <c r="C59" s="41">
        <v>45709</v>
      </c>
      <c r="D59" s="42" t="s">
        <v>109</v>
      </c>
      <c r="E59" s="43">
        <v>3071000</v>
      </c>
      <c r="F59" s="43" t="s">
        <v>21</v>
      </c>
      <c r="G59" s="43">
        <v>12</v>
      </c>
      <c r="H59" s="44">
        <f t="shared" si="1"/>
        <v>135.02</v>
      </c>
      <c r="I59" s="44">
        <v>1620.24</v>
      </c>
      <c r="J59" s="57" t="s">
        <v>110</v>
      </c>
      <c r="K59" s="69"/>
    </row>
    <row r="60" s="32" customFormat="1" ht="21" customHeight="1" spans="1:11">
      <c r="A60" s="43">
        <v>24</v>
      </c>
      <c r="B60" s="57" t="s">
        <v>111</v>
      </c>
      <c r="C60" s="41">
        <v>45722</v>
      </c>
      <c r="D60" s="42" t="s">
        <v>112</v>
      </c>
      <c r="E60" s="43">
        <v>4115500</v>
      </c>
      <c r="F60" s="43" t="s">
        <v>21</v>
      </c>
      <c r="G60" s="43">
        <v>2</v>
      </c>
      <c r="H60" s="44">
        <f t="shared" si="1"/>
        <v>194.01</v>
      </c>
      <c r="I60" s="44">
        <v>388.02</v>
      </c>
      <c r="J60" s="57" t="s">
        <v>113</v>
      </c>
      <c r="K60" s="69"/>
    </row>
    <row r="61" s="32" customFormat="1" ht="21" customHeight="1" spans="1:11">
      <c r="A61" s="43">
        <v>25</v>
      </c>
      <c r="B61" s="57" t="s">
        <v>111</v>
      </c>
      <c r="C61" s="41">
        <v>45722</v>
      </c>
      <c r="D61" s="42" t="s">
        <v>91</v>
      </c>
      <c r="E61" s="43">
        <v>1194550</v>
      </c>
      <c r="F61" s="43" t="s">
        <v>21</v>
      </c>
      <c r="G61" s="43">
        <v>2</v>
      </c>
      <c r="H61" s="44">
        <f t="shared" si="1"/>
        <v>4446.17</v>
      </c>
      <c r="I61" s="44">
        <v>8892.34</v>
      </c>
      <c r="J61" s="57" t="s">
        <v>113</v>
      </c>
      <c r="K61" s="69"/>
    </row>
    <row r="62" s="32" customFormat="1" ht="21" customHeight="1" spans="1:11">
      <c r="A62" s="43">
        <v>26</v>
      </c>
      <c r="B62" s="57" t="s">
        <v>111</v>
      </c>
      <c r="C62" s="41">
        <v>45727</v>
      </c>
      <c r="D62" s="42" t="s">
        <v>114</v>
      </c>
      <c r="E62" s="43">
        <v>6052500</v>
      </c>
      <c r="F62" s="43" t="s">
        <v>21</v>
      </c>
      <c r="G62" s="43">
        <v>1</v>
      </c>
      <c r="H62" s="44">
        <f t="shared" si="1"/>
        <v>308.68</v>
      </c>
      <c r="I62" s="44">
        <v>308.68</v>
      </c>
      <c r="J62" s="57" t="s">
        <v>115</v>
      </c>
      <c r="K62" s="69"/>
    </row>
    <row r="63" s="32" customFormat="1" ht="21" customHeight="1" spans="1:11">
      <c r="A63" s="43">
        <v>27</v>
      </c>
      <c r="B63" s="57" t="s">
        <v>111</v>
      </c>
      <c r="C63" s="41">
        <v>45722</v>
      </c>
      <c r="D63" s="42" t="s">
        <v>116</v>
      </c>
      <c r="E63" s="43">
        <v>6705600</v>
      </c>
      <c r="F63" s="43" t="s">
        <v>21</v>
      </c>
      <c r="G63" s="43">
        <v>1</v>
      </c>
      <c r="H63" s="44">
        <f t="shared" si="1"/>
        <v>3775.14</v>
      </c>
      <c r="I63" s="44">
        <v>3775.14</v>
      </c>
      <c r="J63" s="57" t="s">
        <v>113</v>
      </c>
      <c r="K63" s="69"/>
    </row>
    <row r="64" s="32" customFormat="1" ht="21" customHeight="1" spans="1:11">
      <c r="A64" s="43">
        <v>28</v>
      </c>
      <c r="B64" s="57" t="s">
        <v>111</v>
      </c>
      <c r="C64" s="41">
        <v>45722</v>
      </c>
      <c r="D64" s="42" t="s">
        <v>117</v>
      </c>
      <c r="E64" s="42">
        <v>6715500</v>
      </c>
      <c r="F64" s="43" t="s">
        <v>21</v>
      </c>
      <c r="G64" s="43">
        <v>1</v>
      </c>
      <c r="H64" s="44">
        <f t="shared" si="1"/>
        <v>3137.89</v>
      </c>
      <c r="I64" s="44">
        <v>3137.89</v>
      </c>
      <c r="J64" s="57" t="s">
        <v>113</v>
      </c>
      <c r="K64" s="69"/>
    </row>
    <row r="65" s="32" customFormat="1" ht="21" customHeight="1" spans="1:11">
      <c r="A65" s="43">
        <v>17</v>
      </c>
      <c r="B65" s="40" t="s">
        <v>111</v>
      </c>
      <c r="C65" s="41">
        <v>45722</v>
      </c>
      <c r="D65" s="42" t="s">
        <v>118</v>
      </c>
      <c r="E65" s="43">
        <v>6721500</v>
      </c>
      <c r="F65" s="43" t="s">
        <v>21</v>
      </c>
      <c r="G65" s="43">
        <v>1</v>
      </c>
      <c r="H65" s="44">
        <f t="shared" si="1"/>
        <v>3057.1</v>
      </c>
      <c r="I65" s="44">
        <v>3057.1</v>
      </c>
      <c r="J65" s="40" t="s">
        <v>113</v>
      </c>
      <c r="K65" s="69"/>
    </row>
    <row r="66" s="32" customFormat="1" ht="21" customHeight="1" spans="1:11">
      <c r="A66" s="43">
        <v>18</v>
      </c>
      <c r="B66" s="40" t="s">
        <v>111</v>
      </c>
      <c r="C66" s="41">
        <v>45722</v>
      </c>
      <c r="D66" s="42" t="s">
        <v>119</v>
      </c>
      <c r="E66" s="43">
        <v>8800100</v>
      </c>
      <c r="F66" s="43" t="s">
        <v>21</v>
      </c>
      <c r="G66" s="43">
        <v>4</v>
      </c>
      <c r="H66" s="44">
        <f t="shared" si="1"/>
        <v>99.8</v>
      </c>
      <c r="I66" s="44">
        <v>399.2</v>
      </c>
      <c r="J66" s="40" t="s">
        <v>113</v>
      </c>
      <c r="K66" s="69"/>
    </row>
    <row r="67" s="32" customFormat="1" ht="21" customHeight="1" spans="1:11">
      <c r="A67" s="43">
        <v>19</v>
      </c>
      <c r="B67" s="40" t="s">
        <v>111</v>
      </c>
      <c r="C67" s="41">
        <v>45722</v>
      </c>
      <c r="D67" s="42" t="s">
        <v>120</v>
      </c>
      <c r="E67" s="43">
        <v>4316000</v>
      </c>
      <c r="F67" s="43" t="s">
        <v>21</v>
      </c>
      <c r="G67" s="43">
        <v>3</v>
      </c>
      <c r="H67" s="44">
        <f t="shared" si="1"/>
        <v>222</v>
      </c>
      <c r="I67" s="44">
        <v>666</v>
      </c>
      <c r="J67" s="40" t="s">
        <v>113</v>
      </c>
      <c r="K67" s="69"/>
    </row>
    <row r="68" s="32" customFormat="1" ht="21" customHeight="1" spans="1:11">
      <c r="A68" s="43">
        <v>20</v>
      </c>
      <c r="B68" s="40" t="s">
        <v>111</v>
      </c>
      <c r="C68" s="41">
        <v>45722</v>
      </c>
      <c r="D68" s="42" t="s">
        <v>121</v>
      </c>
      <c r="E68" s="43">
        <v>4317000</v>
      </c>
      <c r="F68" s="43" t="s">
        <v>21</v>
      </c>
      <c r="G68" s="43">
        <v>3</v>
      </c>
      <c r="H68" s="44">
        <f t="shared" si="1"/>
        <v>225.74</v>
      </c>
      <c r="I68" s="44">
        <v>677.22</v>
      </c>
      <c r="J68" s="40" t="s">
        <v>113</v>
      </c>
      <c r="K68" s="69"/>
    </row>
    <row r="69" s="32" customFormat="1" ht="21" customHeight="1" spans="1:11">
      <c r="A69" s="43">
        <v>22</v>
      </c>
      <c r="B69" s="40" t="s">
        <v>111</v>
      </c>
      <c r="C69" s="41">
        <v>45727</v>
      </c>
      <c r="D69" s="42" t="s">
        <v>108</v>
      </c>
      <c r="E69" s="61">
        <v>9340210</v>
      </c>
      <c r="F69" s="43" t="s">
        <v>21</v>
      </c>
      <c r="G69" s="43">
        <v>2</v>
      </c>
      <c r="H69" s="44">
        <f t="shared" si="1"/>
        <v>264.84</v>
      </c>
      <c r="I69" s="44">
        <v>529.68</v>
      </c>
      <c r="J69" s="40" t="s">
        <v>122</v>
      </c>
      <c r="K69" s="69"/>
    </row>
    <row r="70" s="32" customFormat="1" ht="21" customHeight="1" spans="1:11">
      <c r="A70" s="43">
        <v>23</v>
      </c>
      <c r="B70" s="57" t="s">
        <v>123</v>
      </c>
      <c r="C70" s="41">
        <v>45715</v>
      </c>
      <c r="D70" s="42" t="s">
        <v>124</v>
      </c>
      <c r="E70" s="43">
        <v>1280500</v>
      </c>
      <c r="F70" s="43" t="s">
        <v>21</v>
      </c>
      <c r="G70" s="43">
        <v>1</v>
      </c>
      <c r="H70" s="44">
        <f t="shared" ref="H70:H101" si="2">+I70/G70</f>
        <v>1471.98</v>
      </c>
      <c r="I70" s="44">
        <v>1471.98</v>
      </c>
      <c r="J70" s="57" t="s">
        <v>67</v>
      </c>
      <c r="K70" s="69"/>
    </row>
    <row r="71" s="32" customFormat="1" ht="21" customHeight="1" spans="1:11">
      <c r="A71" s="43">
        <v>24</v>
      </c>
      <c r="B71" s="57" t="s">
        <v>123</v>
      </c>
      <c r="C71" s="41">
        <v>45715</v>
      </c>
      <c r="D71" s="42" t="s">
        <v>125</v>
      </c>
      <c r="E71" s="43">
        <v>8115235</v>
      </c>
      <c r="F71" s="43" t="s">
        <v>21</v>
      </c>
      <c r="G71" s="43">
        <v>1</v>
      </c>
      <c r="H71" s="44">
        <f t="shared" si="2"/>
        <v>985.93</v>
      </c>
      <c r="I71" s="44">
        <v>985.93</v>
      </c>
      <c r="J71" s="57" t="s">
        <v>67</v>
      </c>
      <c r="K71" s="69"/>
    </row>
    <row r="72" s="32" customFormat="1" ht="21" customHeight="1" spans="1:11">
      <c r="A72" s="43">
        <v>25</v>
      </c>
      <c r="B72" s="57" t="s">
        <v>123</v>
      </c>
      <c r="C72" s="41">
        <v>45715</v>
      </c>
      <c r="D72" s="42" t="s">
        <v>69</v>
      </c>
      <c r="E72" s="43">
        <v>8215500</v>
      </c>
      <c r="F72" s="43" t="s">
        <v>21</v>
      </c>
      <c r="G72" s="43">
        <v>1</v>
      </c>
      <c r="H72" s="44">
        <f t="shared" si="2"/>
        <v>5490.31</v>
      </c>
      <c r="I72" s="44">
        <v>5490.31</v>
      </c>
      <c r="J72" s="57" t="s">
        <v>67</v>
      </c>
      <c r="K72" s="69"/>
    </row>
    <row r="73" s="32" customFormat="1" ht="21" customHeight="1" spans="1:11">
      <c r="A73" s="43">
        <v>26</v>
      </c>
      <c r="B73" s="57" t="s">
        <v>123</v>
      </c>
      <c r="C73" s="41">
        <v>45715</v>
      </c>
      <c r="D73" s="42" t="s">
        <v>126</v>
      </c>
      <c r="E73" s="43">
        <v>8660025</v>
      </c>
      <c r="F73" s="43" t="s">
        <v>21</v>
      </c>
      <c r="G73" s="43">
        <v>4</v>
      </c>
      <c r="H73" s="44">
        <f t="shared" si="2"/>
        <v>0</v>
      </c>
      <c r="I73" s="44"/>
      <c r="J73" s="57" t="s">
        <v>127</v>
      </c>
      <c r="K73" s="69"/>
    </row>
    <row r="74" s="32" customFormat="1" ht="21" customHeight="1" spans="1:11">
      <c r="A74" s="43">
        <v>27</v>
      </c>
      <c r="B74" s="57" t="s">
        <v>123</v>
      </c>
      <c r="C74" s="41">
        <v>45715</v>
      </c>
      <c r="D74" s="42" t="s">
        <v>128</v>
      </c>
      <c r="E74" s="43">
        <v>8660042</v>
      </c>
      <c r="F74" s="43" t="s">
        <v>21</v>
      </c>
      <c r="G74" s="43">
        <v>1</v>
      </c>
      <c r="H74" s="44">
        <f t="shared" si="2"/>
        <v>0</v>
      </c>
      <c r="I74" s="44"/>
      <c r="J74" s="57" t="s">
        <v>127</v>
      </c>
      <c r="K74" s="69"/>
    </row>
    <row r="75" s="32" customFormat="1" ht="21" customHeight="1" spans="1:11">
      <c r="A75" s="43">
        <v>28</v>
      </c>
      <c r="B75" s="57" t="s">
        <v>123</v>
      </c>
      <c r="C75" s="41">
        <v>45715</v>
      </c>
      <c r="D75" s="42" t="s">
        <v>129</v>
      </c>
      <c r="E75" s="42">
        <v>3574005</v>
      </c>
      <c r="F75" s="43" t="s">
        <v>21</v>
      </c>
      <c r="G75" s="43">
        <v>1</v>
      </c>
      <c r="H75" s="44">
        <f t="shared" si="2"/>
        <v>1375.69</v>
      </c>
      <c r="I75" s="44">
        <v>1375.69</v>
      </c>
      <c r="J75" s="57" t="s">
        <v>127</v>
      </c>
      <c r="K75" s="69"/>
    </row>
    <row r="76" s="32" customFormat="1" ht="21" customHeight="1" spans="1:11">
      <c r="A76" s="43">
        <v>29</v>
      </c>
      <c r="B76" s="57" t="s">
        <v>123</v>
      </c>
      <c r="C76" s="41">
        <v>45715</v>
      </c>
      <c r="D76" s="42" t="s">
        <v>130</v>
      </c>
      <c r="E76" s="43">
        <v>4596000</v>
      </c>
      <c r="F76" s="43" t="s">
        <v>21</v>
      </c>
      <c r="G76" s="43">
        <v>1</v>
      </c>
      <c r="H76" s="44">
        <f t="shared" si="2"/>
        <v>243.45</v>
      </c>
      <c r="I76" s="44">
        <v>243.45</v>
      </c>
      <c r="J76" s="57" t="s">
        <v>127</v>
      </c>
      <c r="K76" s="69"/>
    </row>
    <row r="77" s="35" customFormat="1" ht="21" customHeight="1" spans="1:11">
      <c r="A77" s="65">
        <v>17</v>
      </c>
      <c r="B77" s="62" t="s">
        <v>131</v>
      </c>
      <c r="C77" s="63">
        <v>45709</v>
      </c>
      <c r="D77" s="64" t="s">
        <v>132</v>
      </c>
      <c r="E77" s="65">
        <v>8265500</v>
      </c>
      <c r="F77" s="65" t="s">
        <v>21</v>
      </c>
      <c r="G77" s="65">
        <v>6</v>
      </c>
      <c r="H77" s="66">
        <f t="shared" si="2"/>
        <v>4777.4</v>
      </c>
      <c r="I77" s="66">
        <v>28664.4</v>
      </c>
      <c r="J77" s="62" t="s">
        <v>133</v>
      </c>
      <c r="K77" s="73"/>
    </row>
    <row r="78" s="35" customFormat="1" ht="21" customHeight="1" spans="1:11">
      <c r="A78" s="65">
        <v>18</v>
      </c>
      <c r="B78" s="62" t="s">
        <v>131</v>
      </c>
      <c r="C78" s="63">
        <v>45709</v>
      </c>
      <c r="D78" s="64" t="s">
        <v>134</v>
      </c>
      <c r="E78" s="65">
        <v>1194155</v>
      </c>
      <c r="F78" s="65" t="s">
        <v>21</v>
      </c>
      <c r="G78" s="65">
        <v>1</v>
      </c>
      <c r="H78" s="66">
        <f t="shared" si="2"/>
        <v>544.73</v>
      </c>
      <c r="I78" s="66">
        <v>544.73</v>
      </c>
      <c r="J78" s="62" t="s">
        <v>133</v>
      </c>
      <c r="K78" s="73"/>
    </row>
    <row r="79" s="35" customFormat="1" ht="21" customHeight="1" spans="1:11">
      <c r="A79" s="65">
        <v>19</v>
      </c>
      <c r="B79" s="62" t="s">
        <v>131</v>
      </c>
      <c r="C79" s="63">
        <v>45709</v>
      </c>
      <c r="D79" s="64" t="s">
        <v>135</v>
      </c>
      <c r="E79" s="65">
        <v>8800410</v>
      </c>
      <c r="F79" s="65" t="s">
        <v>21</v>
      </c>
      <c r="G79" s="65">
        <v>6</v>
      </c>
      <c r="H79" s="66">
        <f t="shared" si="2"/>
        <v>81.1</v>
      </c>
      <c r="I79" s="66">
        <v>486.6</v>
      </c>
      <c r="J79" s="62" t="s">
        <v>133</v>
      </c>
      <c r="K79" s="73"/>
    </row>
    <row r="80" s="35" customFormat="1" ht="21" customHeight="1" spans="1:11">
      <c r="A80" s="65">
        <v>20</v>
      </c>
      <c r="B80" s="62" t="s">
        <v>131</v>
      </c>
      <c r="C80" s="63">
        <v>45709</v>
      </c>
      <c r="D80" s="64" t="s">
        <v>136</v>
      </c>
      <c r="E80" s="65">
        <v>3238100</v>
      </c>
      <c r="F80" s="65" t="s">
        <v>21</v>
      </c>
      <c r="G80" s="65">
        <v>15</v>
      </c>
      <c r="H80" s="66">
        <f t="shared" si="2"/>
        <v>492</v>
      </c>
      <c r="I80" s="66">
        <v>7380</v>
      </c>
      <c r="J80" s="62" t="s">
        <v>137</v>
      </c>
      <c r="K80" s="73"/>
    </row>
    <row r="81" s="35" customFormat="1" ht="21" customHeight="1" spans="1:11">
      <c r="A81" s="65">
        <v>22</v>
      </c>
      <c r="B81" s="62" t="s">
        <v>131</v>
      </c>
      <c r="C81" s="63">
        <v>45709</v>
      </c>
      <c r="D81" s="64" t="s">
        <v>138</v>
      </c>
      <c r="E81" s="67">
        <v>3240200</v>
      </c>
      <c r="F81" s="65" t="s">
        <v>21</v>
      </c>
      <c r="G81" s="65">
        <v>30</v>
      </c>
      <c r="H81" s="66">
        <f t="shared" si="2"/>
        <v>147.97</v>
      </c>
      <c r="I81" s="66">
        <v>4439.1</v>
      </c>
      <c r="J81" s="62" t="s">
        <v>139</v>
      </c>
      <c r="K81" s="73"/>
    </row>
    <row r="82" s="35" customFormat="1" ht="21" customHeight="1" spans="1:11">
      <c r="A82" s="65">
        <v>23</v>
      </c>
      <c r="B82" s="68" t="s">
        <v>131</v>
      </c>
      <c r="C82" s="63">
        <v>45709</v>
      </c>
      <c r="D82" s="64" t="s">
        <v>140</v>
      </c>
      <c r="E82" s="65" t="s">
        <v>141</v>
      </c>
      <c r="F82" s="65" t="s">
        <v>21</v>
      </c>
      <c r="G82" s="65">
        <v>214</v>
      </c>
      <c r="H82" s="66">
        <f t="shared" si="2"/>
        <v>4.64</v>
      </c>
      <c r="I82" s="66">
        <v>992.96</v>
      </c>
      <c r="J82" s="68" t="s">
        <v>142</v>
      </c>
      <c r="K82" s="73"/>
    </row>
    <row r="83" s="35" customFormat="1" ht="21" customHeight="1" spans="1:11">
      <c r="A83" s="65">
        <v>24</v>
      </c>
      <c r="B83" s="68" t="s">
        <v>131</v>
      </c>
      <c r="C83" s="63">
        <v>45709</v>
      </c>
      <c r="D83" s="64" t="s">
        <v>143</v>
      </c>
      <c r="E83" s="65">
        <v>9342280</v>
      </c>
      <c r="F83" s="65" t="s">
        <v>21</v>
      </c>
      <c r="G83" s="65">
        <v>1</v>
      </c>
      <c r="H83" s="66">
        <f t="shared" si="2"/>
        <v>506.31</v>
      </c>
      <c r="I83" s="66">
        <v>506.31</v>
      </c>
      <c r="J83" s="68" t="s">
        <v>144</v>
      </c>
      <c r="K83" s="73"/>
    </row>
    <row r="84" s="35" customFormat="1" ht="21" customHeight="1" spans="1:11">
      <c r="A84" s="65">
        <v>25</v>
      </c>
      <c r="B84" s="68" t="s">
        <v>131</v>
      </c>
      <c r="C84" s="63">
        <v>45709</v>
      </c>
      <c r="D84" s="64" t="s">
        <v>145</v>
      </c>
      <c r="E84" s="65">
        <v>9342510</v>
      </c>
      <c r="F84" s="65" t="s">
        <v>21</v>
      </c>
      <c r="G84" s="65">
        <v>3</v>
      </c>
      <c r="H84" s="66">
        <f t="shared" si="2"/>
        <v>258.35</v>
      </c>
      <c r="I84" s="66">
        <v>775.05</v>
      </c>
      <c r="J84" s="68" t="s">
        <v>144</v>
      </c>
      <c r="K84" s="73"/>
    </row>
    <row r="85" s="35" customFormat="1" ht="21" customHeight="1" spans="1:11">
      <c r="A85" s="65">
        <v>26</v>
      </c>
      <c r="B85" s="68" t="s">
        <v>131</v>
      </c>
      <c r="C85" s="63">
        <v>45709</v>
      </c>
      <c r="D85" s="64" t="s">
        <v>146</v>
      </c>
      <c r="E85" s="65">
        <v>9340790</v>
      </c>
      <c r="F85" s="65" t="s">
        <v>21</v>
      </c>
      <c r="G85" s="65">
        <v>1</v>
      </c>
      <c r="H85" s="66">
        <f t="shared" si="2"/>
        <v>128.53</v>
      </c>
      <c r="I85" s="66">
        <v>128.53</v>
      </c>
      <c r="J85" s="68" t="s">
        <v>144</v>
      </c>
      <c r="K85" s="73"/>
    </row>
    <row r="86" s="35" customFormat="1" ht="21" customHeight="1" spans="1:11">
      <c r="A86" s="65">
        <v>27</v>
      </c>
      <c r="B86" s="68" t="s">
        <v>131</v>
      </c>
      <c r="C86" s="63">
        <v>45709</v>
      </c>
      <c r="D86" s="64" t="s">
        <v>147</v>
      </c>
      <c r="E86" s="65">
        <v>9340320</v>
      </c>
      <c r="F86" s="65" t="s">
        <v>21</v>
      </c>
      <c r="G86" s="65">
        <v>6</v>
      </c>
      <c r="H86" s="66">
        <f t="shared" si="2"/>
        <v>101.26</v>
      </c>
      <c r="I86" s="66">
        <v>607.56</v>
      </c>
      <c r="J86" s="68" t="s">
        <v>144</v>
      </c>
      <c r="K86" s="73"/>
    </row>
    <row r="87" s="35" customFormat="1" ht="21" customHeight="1" spans="1:11">
      <c r="A87" s="65">
        <v>28</v>
      </c>
      <c r="B87" s="68" t="s">
        <v>131</v>
      </c>
      <c r="C87" s="63">
        <v>45709</v>
      </c>
      <c r="D87" s="64" t="s">
        <v>148</v>
      </c>
      <c r="E87" s="64">
        <v>9340740</v>
      </c>
      <c r="F87" s="65" t="s">
        <v>21</v>
      </c>
      <c r="G87" s="65">
        <v>1</v>
      </c>
      <c r="H87" s="66">
        <f t="shared" si="2"/>
        <v>123.33</v>
      </c>
      <c r="I87" s="66">
        <v>123.33</v>
      </c>
      <c r="J87" s="68" t="s">
        <v>144</v>
      </c>
      <c r="K87" s="73"/>
    </row>
    <row r="88" s="35" customFormat="1" ht="21" customHeight="1" spans="1:11">
      <c r="A88" s="65">
        <v>29</v>
      </c>
      <c r="B88" s="68" t="s">
        <v>131</v>
      </c>
      <c r="C88" s="63">
        <v>45709</v>
      </c>
      <c r="D88" s="64" t="s">
        <v>149</v>
      </c>
      <c r="E88" s="65">
        <v>4140840</v>
      </c>
      <c r="F88" s="65" t="s">
        <v>21</v>
      </c>
      <c r="G88" s="65">
        <v>3</v>
      </c>
      <c r="H88" s="66">
        <f t="shared" si="2"/>
        <v>994.33</v>
      </c>
      <c r="I88" s="66">
        <v>2982.99</v>
      </c>
      <c r="J88" s="68" t="s">
        <v>150</v>
      </c>
      <c r="K88" s="73"/>
    </row>
    <row r="89" s="35" customFormat="1" ht="21" customHeight="1" spans="1:11">
      <c r="A89" s="65">
        <v>30</v>
      </c>
      <c r="B89" s="68" t="s">
        <v>131</v>
      </c>
      <c r="C89" s="63">
        <v>45709</v>
      </c>
      <c r="D89" s="64" t="s">
        <v>151</v>
      </c>
      <c r="E89" s="65">
        <v>1194364</v>
      </c>
      <c r="F89" s="65" t="s">
        <v>21</v>
      </c>
      <c r="G89" s="65">
        <v>1</v>
      </c>
      <c r="H89" s="66">
        <f t="shared" si="2"/>
        <v>3488.54</v>
      </c>
      <c r="I89" s="66">
        <v>3488.54</v>
      </c>
      <c r="J89" s="68" t="s">
        <v>152</v>
      </c>
      <c r="K89" s="73"/>
    </row>
    <row r="90" s="35" customFormat="1" ht="21" customHeight="1" spans="1:11">
      <c r="A90" s="65">
        <v>31</v>
      </c>
      <c r="B90" s="68" t="s">
        <v>131</v>
      </c>
      <c r="C90" s="63">
        <v>45709</v>
      </c>
      <c r="D90" s="64" t="s">
        <v>112</v>
      </c>
      <c r="E90" s="65">
        <v>4115000</v>
      </c>
      <c r="F90" s="65" t="s">
        <v>21</v>
      </c>
      <c r="G90" s="65">
        <v>1</v>
      </c>
      <c r="H90" s="66">
        <f t="shared" si="2"/>
        <v>63.43</v>
      </c>
      <c r="I90" s="66">
        <v>63.43</v>
      </c>
      <c r="J90" s="68" t="s">
        <v>152</v>
      </c>
      <c r="K90" s="73"/>
    </row>
    <row r="91" s="35" customFormat="1" ht="21" customHeight="1" spans="1:11">
      <c r="A91" s="65">
        <v>32</v>
      </c>
      <c r="B91" s="68" t="s">
        <v>131</v>
      </c>
      <c r="C91" s="63">
        <v>45709</v>
      </c>
      <c r="D91" s="64" t="s">
        <v>153</v>
      </c>
      <c r="E91" s="65">
        <v>8802100</v>
      </c>
      <c r="F91" s="65" t="s">
        <v>21</v>
      </c>
      <c r="G91" s="65">
        <v>1</v>
      </c>
      <c r="H91" s="66">
        <f t="shared" si="2"/>
        <v>253.72</v>
      </c>
      <c r="I91" s="66">
        <v>253.72</v>
      </c>
      <c r="J91" s="68" t="s">
        <v>152</v>
      </c>
      <c r="K91" s="73"/>
    </row>
    <row r="92" s="35" customFormat="1" ht="21" customHeight="1" spans="1:11">
      <c r="A92" s="65">
        <v>33</v>
      </c>
      <c r="B92" s="68" t="s">
        <v>131</v>
      </c>
      <c r="C92" s="63">
        <v>45709</v>
      </c>
      <c r="D92" s="64" t="s">
        <v>154</v>
      </c>
      <c r="E92" s="65">
        <v>3185830</v>
      </c>
      <c r="F92" s="65" t="s">
        <v>21</v>
      </c>
      <c r="G92" s="65">
        <v>1</v>
      </c>
      <c r="H92" s="66">
        <f t="shared" si="2"/>
        <v>14384.3</v>
      </c>
      <c r="I92" s="66">
        <v>14384.3</v>
      </c>
      <c r="J92" s="68" t="s">
        <v>155</v>
      </c>
      <c r="K92" s="73"/>
    </row>
    <row r="93" s="35" customFormat="1" ht="21" customHeight="1" spans="1:11">
      <c r="A93" s="65">
        <v>34</v>
      </c>
      <c r="B93" s="68" t="s">
        <v>131</v>
      </c>
      <c r="C93" s="63">
        <v>45713</v>
      </c>
      <c r="D93" s="64" t="s">
        <v>156</v>
      </c>
      <c r="E93" s="65">
        <v>4371000</v>
      </c>
      <c r="F93" s="65" t="s">
        <v>21</v>
      </c>
      <c r="G93" s="65">
        <v>6</v>
      </c>
      <c r="H93" s="66">
        <f t="shared" si="2"/>
        <v>139.92</v>
      </c>
      <c r="I93" s="66">
        <v>839.52</v>
      </c>
      <c r="J93" s="68" t="s">
        <v>157</v>
      </c>
      <c r="K93" s="73"/>
    </row>
    <row r="94" s="35" customFormat="1" ht="21" customHeight="1" spans="1:11">
      <c r="A94" s="65">
        <v>35</v>
      </c>
      <c r="B94" s="68" t="s">
        <v>131</v>
      </c>
      <c r="C94" s="63">
        <v>45713</v>
      </c>
      <c r="D94" s="64" t="s">
        <v>158</v>
      </c>
      <c r="E94" s="65">
        <v>7187308</v>
      </c>
      <c r="F94" s="65" t="s">
        <v>21</v>
      </c>
      <c r="G94" s="65">
        <v>3</v>
      </c>
      <c r="H94" s="66">
        <f t="shared" si="2"/>
        <v>3437.06</v>
      </c>
      <c r="I94" s="66">
        <v>10311.18</v>
      </c>
      <c r="J94" s="68" t="s">
        <v>157</v>
      </c>
      <c r="K94" s="73"/>
    </row>
    <row r="95" s="35" customFormat="1" ht="21" customHeight="1" spans="1:11">
      <c r="A95" s="65">
        <v>36</v>
      </c>
      <c r="B95" s="68" t="s">
        <v>131</v>
      </c>
      <c r="C95" s="63">
        <v>45713</v>
      </c>
      <c r="D95" s="64" t="s">
        <v>159</v>
      </c>
      <c r="E95" s="65">
        <v>7187289</v>
      </c>
      <c r="F95" s="65" t="s">
        <v>21</v>
      </c>
      <c r="G95" s="65">
        <v>3</v>
      </c>
      <c r="H95" s="66">
        <f t="shared" si="2"/>
        <v>572.73</v>
      </c>
      <c r="I95" s="66">
        <v>1718.19</v>
      </c>
      <c r="J95" s="68" t="s">
        <v>157</v>
      </c>
      <c r="K95" s="73"/>
    </row>
    <row r="96" s="35" customFormat="1" ht="21" customHeight="1" spans="1:11">
      <c r="A96" s="65">
        <v>37</v>
      </c>
      <c r="B96" s="68" t="s">
        <v>131</v>
      </c>
      <c r="C96" s="63">
        <v>45709</v>
      </c>
      <c r="D96" s="64" t="s">
        <v>160</v>
      </c>
      <c r="E96" s="65">
        <v>3240100</v>
      </c>
      <c r="F96" s="65" t="s">
        <v>21</v>
      </c>
      <c r="G96" s="65">
        <v>3</v>
      </c>
      <c r="H96" s="66">
        <f t="shared" si="2"/>
        <v>561.75</v>
      </c>
      <c r="I96" s="66">
        <v>1685.25</v>
      </c>
      <c r="J96" s="68" t="s">
        <v>161</v>
      </c>
      <c r="K96" s="73"/>
    </row>
    <row r="97" s="35" customFormat="1" ht="21" customHeight="1" spans="1:11">
      <c r="A97" s="65">
        <v>38</v>
      </c>
      <c r="B97" s="68" t="s">
        <v>131</v>
      </c>
      <c r="C97" s="63">
        <v>45709</v>
      </c>
      <c r="D97" s="64" t="s">
        <v>138</v>
      </c>
      <c r="E97" s="67">
        <v>3240200</v>
      </c>
      <c r="F97" s="65" t="s">
        <v>21</v>
      </c>
      <c r="G97" s="65">
        <v>16</v>
      </c>
      <c r="H97" s="66">
        <f t="shared" si="2"/>
        <v>147.97</v>
      </c>
      <c r="I97" s="66">
        <v>2367.52</v>
      </c>
      <c r="J97" s="68" t="s">
        <v>161</v>
      </c>
      <c r="K97" s="73"/>
    </row>
    <row r="98" s="35" customFormat="1" ht="21" customHeight="1" spans="1:11">
      <c r="A98" s="65">
        <v>39</v>
      </c>
      <c r="B98" s="68" t="s">
        <v>131</v>
      </c>
      <c r="C98" s="63">
        <v>45709</v>
      </c>
      <c r="D98" s="64" t="s">
        <v>162</v>
      </c>
      <c r="E98" s="65">
        <v>9340660</v>
      </c>
      <c r="F98" s="65" t="s">
        <v>21</v>
      </c>
      <c r="G98" s="65">
        <v>133</v>
      </c>
      <c r="H98" s="66">
        <f t="shared" si="2"/>
        <v>89.55</v>
      </c>
      <c r="I98" s="66">
        <v>11910.15</v>
      </c>
      <c r="J98" s="68" t="s">
        <v>67</v>
      </c>
      <c r="K98" s="73"/>
    </row>
    <row r="99" s="35" customFormat="1" ht="21" customHeight="1" spans="1:11">
      <c r="A99" s="65">
        <v>40</v>
      </c>
      <c r="B99" s="68" t="s">
        <v>131</v>
      </c>
      <c r="C99" s="63">
        <v>45709</v>
      </c>
      <c r="D99" s="64" t="s">
        <v>163</v>
      </c>
      <c r="E99" s="65">
        <v>9340290</v>
      </c>
      <c r="F99" s="65" t="s">
        <v>21</v>
      </c>
      <c r="G99" s="65">
        <v>179</v>
      </c>
      <c r="H99" s="66">
        <f t="shared" si="2"/>
        <v>22.79</v>
      </c>
      <c r="I99" s="66">
        <v>4079.41</v>
      </c>
      <c r="J99" s="68" t="s">
        <v>67</v>
      </c>
      <c r="K99" s="73"/>
    </row>
    <row r="100" s="35" customFormat="1" ht="21" customHeight="1" spans="1:11">
      <c r="A100" s="65">
        <v>41</v>
      </c>
      <c r="B100" s="68" t="s">
        <v>131</v>
      </c>
      <c r="C100" s="63">
        <v>45709</v>
      </c>
      <c r="D100" s="64" t="s">
        <v>164</v>
      </c>
      <c r="E100" s="65">
        <v>9340070</v>
      </c>
      <c r="F100" s="65" t="s">
        <v>21</v>
      </c>
      <c r="G100" s="65">
        <v>32</v>
      </c>
      <c r="H100" s="66">
        <f t="shared" si="2"/>
        <v>28.61</v>
      </c>
      <c r="I100" s="66">
        <v>915.52</v>
      </c>
      <c r="J100" s="68" t="s">
        <v>67</v>
      </c>
      <c r="K100" s="73"/>
    </row>
    <row r="101" s="36" customFormat="1" ht="21" customHeight="1" spans="1:11">
      <c r="A101" s="77">
        <v>42</v>
      </c>
      <c r="B101" s="74" t="s">
        <v>131</v>
      </c>
      <c r="C101" s="75">
        <v>45709</v>
      </c>
      <c r="D101" s="76" t="s">
        <v>143</v>
      </c>
      <c r="E101" s="77">
        <v>9342280</v>
      </c>
      <c r="F101" s="77" t="s">
        <v>21</v>
      </c>
      <c r="G101" s="77">
        <v>2</v>
      </c>
      <c r="H101" s="78">
        <f t="shared" si="2"/>
        <v>413.31</v>
      </c>
      <c r="I101" s="78">
        <v>826.62</v>
      </c>
      <c r="J101" s="74" t="s">
        <v>67</v>
      </c>
      <c r="K101" s="86"/>
    </row>
    <row r="102" s="36" customFormat="1" ht="21" customHeight="1" spans="1:11">
      <c r="A102" s="77">
        <v>43</v>
      </c>
      <c r="B102" s="74" t="s">
        <v>131</v>
      </c>
      <c r="C102" s="75">
        <v>45709</v>
      </c>
      <c r="D102" s="76" t="s">
        <v>165</v>
      </c>
      <c r="E102" s="77">
        <v>9340000</v>
      </c>
      <c r="F102" s="77" t="s">
        <v>21</v>
      </c>
      <c r="G102" s="77">
        <v>17.5</v>
      </c>
      <c r="H102" s="78">
        <f t="shared" ref="H102:H133" si="3">+I102/G102</f>
        <v>191.82</v>
      </c>
      <c r="I102" s="78">
        <v>3356.85</v>
      </c>
      <c r="J102" s="74" t="s">
        <v>67</v>
      </c>
      <c r="K102" s="86"/>
    </row>
    <row r="103" s="36" customFormat="1" ht="21" customHeight="1" spans="1:11">
      <c r="A103" s="77">
        <v>44</v>
      </c>
      <c r="B103" s="74" t="s">
        <v>131</v>
      </c>
      <c r="C103" s="75">
        <v>45709</v>
      </c>
      <c r="D103" s="76" t="s">
        <v>130</v>
      </c>
      <c r="E103" s="77">
        <v>4596000</v>
      </c>
      <c r="F103" s="77" t="s">
        <v>21</v>
      </c>
      <c r="G103" s="77">
        <v>4.5</v>
      </c>
      <c r="H103" s="78">
        <f t="shared" si="3"/>
        <v>243.451111111111</v>
      </c>
      <c r="I103" s="78">
        <v>1095.53</v>
      </c>
      <c r="J103" s="74" t="s">
        <v>67</v>
      </c>
      <c r="K103" s="86"/>
    </row>
    <row r="104" s="36" customFormat="1" ht="21" customHeight="1" spans="1:11">
      <c r="A104" s="77">
        <v>45</v>
      </c>
      <c r="B104" s="74" t="s">
        <v>131</v>
      </c>
      <c r="C104" s="75">
        <v>45709</v>
      </c>
      <c r="D104" s="76" t="s">
        <v>166</v>
      </c>
      <c r="E104" s="77">
        <v>3451500</v>
      </c>
      <c r="F104" s="77" t="s">
        <v>21</v>
      </c>
      <c r="G104" s="77">
        <v>15</v>
      </c>
      <c r="H104" s="78">
        <f t="shared" si="3"/>
        <v>73.35</v>
      </c>
      <c r="I104" s="78">
        <v>1100.25</v>
      </c>
      <c r="J104" s="74" t="s">
        <v>67</v>
      </c>
      <c r="K104" s="86"/>
    </row>
    <row r="105" s="36" customFormat="1" ht="21" customHeight="1" spans="1:11">
      <c r="A105" s="77">
        <v>46</v>
      </c>
      <c r="B105" s="74" t="s">
        <v>131</v>
      </c>
      <c r="C105" s="75">
        <v>45709</v>
      </c>
      <c r="D105" s="76" t="s">
        <v>167</v>
      </c>
      <c r="E105" s="77">
        <v>9340200</v>
      </c>
      <c r="F105" s="77" t="s">
        <v>21</v>
      </c>
      <c r="G105" s="77">
        <v>2</v>
      </c>
      <c r="H105" s="78">
        <f t="shared" si="3"/>
        <v>188.9</v>
      </c>
      <c r="I105" s="78">
        <v>377.8</v>
      </c>
      <c r="J105" s="74" t="s">
        <v>67</v>
      </c>
      <c r="K105" s="86"/>
    </row>
    <row r="106" s="36" customFormat="1" ht="21" customHeight="1" spans="1:11">
      <c r="A106" s="77">
        <v>47</v>
      </c>
      <c r="B106" s="74" t="s">
        <v>168</v>
      </c>
      <c r="C106" s="75">
        <v>45713</v>
      </c>
      <c r="D106" s="76" t="s">
        <v>169</v>
      </c>
      <c r="E106" s="77">
        <v>3582000</v>
      </c>
      <c r="F106" s="77" t="s">
        <v>21</v>
      </c>
      <c r="G106" s="77">
        <v>1</v>
      </c>
      <c r="H106" s="78">
        <f t="shared" si="3"/>
        <v>1792.61</v>
      </c>
      <c r="I106" s="78">
        <v>1792.61</v>
      </c>
      <c r="J106" s="74" t="s">
        <v>67</v>
      </c>
      <c r="K106" s="86"/>
    </row>
    <row r="107" s="36" customFormat="1" ht="21" customHeight="1" spans="1:11">
      <c r="A107" s="77">
        <v>48</v>
      </c>
      <c r="B107" s="79" t="s">
        <v>168</v>
      </c>
      <c r="C107" s="75">
        <v>45713</v>
      </c>
      <c r="D107" s="76" t="s">
        <v>165</v>
      </c>
      <c r="E107" s="77">
        <v>9340000</v>
      </c>
      <c r="F107" s="77" t="s">
        <v>21</v>
      </c>
      <c r="G107" s="77">
        <v>2.5</v>
      </c>
      <c r="H107" s="78">
        <f t="shared" si="3"/>
        <v>191.82</v>
      </c>
      <c r="I107" s="78">
        <v>479.55</v>
      </c>
      <c r="J107" s="74" t="s">
        <v>67</v>
      </c>
      <c r="K107" s="86"/>
    </row>
    <row r="108" s="36" customFormat="1" ht="21" customHeight="1" spans="1:11">
      <c r="A108" s="77">
        <v>49</v>
      </c>
      <c r="B108" s="79" t="s">
        <v>168</v>
      </c>
      <c r="C108" s="75">
        <v>45713</v>
      </c>
      <c r="D108" s="76" t="s">
        <v>164</v>
      </c>
      <c r="E108" s="77">
        <v>9340070</v>
      </c>
      <c r="F108" s="77" t="s">
        <v>21</v>
      </c>
      <c r="G108" s="77">
        <v>4</v>
      </c>
      <c r="H108" s="78">
        <f t="shared" si="3"/>
        <v>28.61</v>
      </c>
      <c r="I108" s="78">
        <v>114.44</v>
      </c>
      <c r="J108" s="74" t="s">
        <v>67</v>
      </c>
      <c r="K108" s="86"/>
    </row>
    <row r="109" s="36" customFormat="1" ht="21" customHeight="1" spans="1:11">
      <c r="A109" s="77">
        <v>50</v>
      </c>
      <c r="B109" s="79" t="s">
        <v>168</v>
      </c>
      <c r="C109" s="75">
        <v>45713</v>
      </c>
      <c r="D109" s="76" t="s">
        <v>170</v>
      </c>
      <c r="E109" s="77">
        <v>9340170</v>
      </c>
      <c r="F109" s="77" t="s">
        <v>21</v>
      </c>
      <c r="G109" s="77">
        <v>2</v>
      </c>
      <c r="H109" s="78">
        <f t="shared" si="3"/>
        <v>347.28</v>
      </c>
      <c r="I109" s="78">
        <v>694.56</v>
      </c>
      <c r="J109" s="74" t="s">
        <v>67</v>
      </c>
      <c r="K109" s="86"/>
    </row>
    <row r="110" s="36" customFormat="1" ht="21" customHeight="1" spans="1:11">
      <c r="A110" s="77">
        <v>51</v>
      </c>
      <c r="B110" s="79" t="s">
        <v>168</v>
      </c>
      <c r="C110" s="75">
        <v>45713</v>
      </c>
      <c r="D110" s="76" t="s">
        <v>171</v>
      </c>
      <c r="E110" s="77">
        <v>9342250</v>
      </c>
      <c r="F110" s="77" t="s">
        <v>21</v>
      </c>
      <c r="G110" s="77">
        <v>5</v>
      </c>
      <c r="H110" s="78">
        <f t="shared" si="3"/>
        <v>297.94</v>
      </c>
      <c r="I110" s="78">
        <v>1489.7</v>
      </c>
      <c r="J110" s="74" t="s">
        <v>67</v>
      </c>
      <c r="K110" s="86"/>
    </row>
    <row r="111" s="36" customFormat="1" ht="21" customHeight="1" spans="1:11">
      <c r="A111" s="77">
        <v>52</v>
      </c>
      <c r="B111" s="79" t="s">
        <v>168</v>
      </c>
      <c r="C111" s="75">
        <v>45713</v>
      </c>
      <c r="D111" s="76" t="s">
        <v>162</v>
      </c>
      <c r="E111" s="77">
        <v>9340660</v>
      </c>
      <c r="F111" s="77" t="s">
        <v>21</v>
      </c>
      <c r="G111" s="77">
        <v>12</v>
      </c>
      <c r="H111" s="78">
        <f t="shared" si="3"/>
        <v>89.55</v>
      </c>
      <c r="I111" s="78">
        <v>1074.6</v>
      </c>
      <c r="J111" s="74" t="s">
        <v>67</v>
      </c>
      <c r="K111" s="86"/>
    </row>
    <row r="112" s="36" customFormat="1" ht="21" customHeight="1" spans="1:11">
      <c r="A112" s="77">
        <v>53</v>
      </c>
      <c r="B112" s="79" t="s">
        <v>168</v>
      </c>
      <c r="C112" s="75">
        <v>45713</v>
      </c>
      <c r="D112" s="76" t="s">
        <v>172</v>
      </c>
      <c r="E112" s="77">
        <v>9340630</v>
      </c>
      <c r="F112" s="77" t="s">
        <v>21</v>
      </c>
      <c r="G112" s="77">
        <v>9</v>
      </c>
      <c r="H112" s="78">
        <f t="shared" si="3"/>
        <v>128.53</v>
      </c>
      <c r="I112" s="78">
        <v>1156.77</v>
      </c>
      <c r="J112" s="74" t="s">
        <v>67</v>
      </c>
      <c r="K112" s="86"/>
    </row>
    <row r="113" s="36" customFormat="1" ht="21" customHeight="1" spans="1:11">
      <c r="A113" s="77">
        <v>54</v>
      </c>
      <c r="B113" s="79" t="s">
        <v>168</v>
      </c>
      <c r="C113" s="75">
        <v>45713</v>
      </c>
      <c r="D113" s="76" t="s">
        <v>173</v>
      </c>
      <c r="E113" s="77">
        <v>9340530</v>
      </c>
      <c r="F113" s="77" t="s">
        <v>21</v>
      </c>
      <c r="G113" s="77">
        <v>14</v>
      </c>
      <c r="H113" s="78">
        <f t="shared" si="3"/>
        <v>103.21</v>
      </c>
      <c r="I113" s="78">
        <v>1444.94</v>
      </c>
      <c r="J113" s="74" t="s">
        <v>67</v>
      </c>
      <c r="K113" s="86"/>
    </row>
    <row r="114" s="36" customFormat="1" ht="21" customHeight="1" spans="1:11">
      <c r="A114" s="77">
        <v>55</v>
      </c>
      <c r="B114" s="79" t="s">
        <v>168</v>
      </c>
      <c r="C114" s="75">
        <v>45713</v>
      </c>
      <c r="D114" s="76" t="s">
        <v>163</v>
      </c>
      <c r="E114" s="77">
        <v>9340290</v>
      </c>
      <c r="F114" s="77" t="s">
        <v>21</v>
      </c>
      <c r="G114" s="77">
        <v>16</v>
      </c>
      <c r="H114" s="78">
        <f t="shared" si="3"/>
        <v>22.79</v>
      </c>
      <c r="I114" s="78">
        <v>364.64</v>
      </c>
      <c r="J114" s="74" t="s">
        <v>67</v>
      </c>
      <c r="K114" s="86"/>
    </row>
    <row r="115" s="36" customFormat="1" ht="21" customHeight="1" spans="1:11">
      <c r="A115" s="77">
        <v>56</v>
      </c>
      <c r="B115" s="79" t="s">
        <v>168</v>
      </c>
      <c r="C115" s="75">
        <v>45713</v>
      </c>
      <c r="D115" s="76" t="s">
        <v>104</v>
      </c>
      <c r="E115" s="77">
        <v>9340030</v>
      </c>
      <c r="F115" s="77" t="s">
        <v>21</v>
      </c>
      <c r="G115" s="77">
        <v>0.75</v>
      </c>
      <c r="H115" s="78">
        <f t="shared" si="3"/>
        <v>89.58</v>
      </c>
      <c r="I115" s="78">
        <v>67.185</v>
      </c>
      <c r="J115" s="74" t="s">
        <v>67</v>
      </c>
      <c r="K115" s="86"/>
    </row>
    <row r="116" s="36" customFormat="1" ht="21" customHeight="1" spans="1:11">
      <c r="A116" s="77">
        <v>57</v>
      </c>
      <c r="B116" s="79" t="s">
        <v>168</v>
      </c>
      <c r="C116" s="75">
        <v>45713</v>
      </c>
      <c r="D116" s="76" t="s">
        <v>166</v>
      </c>
      <c r="E116" s="77">
        <v>3451500</v>
      </c>
      <c r="F116" s="77" t="s">
        <v>21</v>
      </c>
      <c r="G116" s="77">
        <v>3</v>
      </c>
      <c r="H116" s="78">
        <f t="shared" si="3"/>
        <v>73.35</v>
      </c>
      <c r="I116" s="78">
        <v>220.05</v>
      </c>
      <c r="J116" s="74" t="s">
        <v>67</v>
      </c>
      <c r="K116" s="86"/>
    </row>
    <row r="117" s="36" customFormat="1" ht="21" customHeight="1" spans="1:11">
      <c r="A117" s="77">
        <v>58</v>
      </c>
      <c r="B117" s="79" t="s">
        <v>168</v>
      </c>
      <c r="C117" s="75">
        <v>45713</v>
      </c>
      <c r="D117" s="76" t="s">
        <v>167</v>
      </c>
      <c r="E117" s="77">
        <v>9340200</v>
      </c>
      <c r="F117" s="77" t="s">
        <v>21</v>
      </c>
      <c r="G117" s="77">
        <v>0.5</v>
      </c>
      <c r="H117" s="78">
        <f t="shared" si="3"/>
        <v>188.9</v>
      </c>
      <c r="I117" s="78">
        <v>94.45</v>
      </c>
      <c r="J117" s="74" t="s">
        <v>67</v>
      </c>
      <c r="K117" s="86"/>
    </row>
    <row r="118" s="36" customFormat="1" ht="21" customHeight="1" spans="1:11">
      <c r="A118" s="77">
        <v>59</v>
      </c>
      <c r="B118" s="79" t="s">
        <v>174</v>
      </c>
      <c r="C118" s="75">
        <v>45713</v>
      </c>
      <c r="D118" s="76" t="s">
        <v>172</v>
      </c>
      <c r="E118" s="77">
        <v>9340630</v>
      </c>
      <c r="F118" s="77" t="s">
        <v>21</v>
      </c>
      <c r="G118" s="77">
        <v>3</v>
      </c>
      <c r="H118" s="78">
        <f t="shared" si="3"/>
        <v>128.53</v>
      </c>
      <c r="I118" s="78">
        <v>385.59</v>
      </c>
      <c r="J118" s="74" t="s">
        <v>67</v>
      </c>
      <c r="K118" s="86"/>
    </row>
    <row r="119" s="36" customFormat="1" ht="21" customHeight="1" spans="1:11">
      <c r="A119" s="77">
        <v>60</v>
      </c>
      <c r="B119" s="79" t="s">
        <v>174</v>
      </c>
      <c r="C119" s="75">
        <v>45713</v>
      </c>
      <c r="D119" s="76" t="s">
        <v>172</v>
      </c>
      <c r="E119" s="77">
        <v>9340630</v>
      </c>
      <c r="F119" s="77" t="s">
        <v>21</v>
      </c>
      <c r="G119" s="77">
        <v>7</v>
      </c>
      <c r="H119" s="78">
        <f t="shared" si="3"/>
        <v>128.53</v>
      </c>
      <c r="I119" s="78">
        <v>899.71</v>
      </c>
      <c r="J119" s="74" t="s">
        <v>67</v>
      </c>
      <c r="K119" s="86"/>
    </row>
    <row r="120" s="36" customFormat="1" ht="21" customHeight="1" spans="1:11">
      <c r="A120" s="77">
        <v>61</v>
      </c>
      <c r="B120" s="79" t="s">
        <v>174</v>
      </c>
      <c r="C120" s="75">
        <v>45713</v>
      </c>
      <c r="D120" s="76" t="s">
        <v>163</v>
      </c>
      <c r="E120" s="77">
        <v>9340290</v>
      </c>
      <c r="F120" s="77" t="s">
        <v>21</v>
      </c>
      <c r="G120" s="77">
        <v>14</v>
      </c>
      <c r="H120" s="78">
        <f t="shared" si="3"/>
        <v>22.79</v>
      </c>
      <c r="I120" s="78">
        <v>319.06</v>
      </c>
      <c r="J120" s="74" t="s">
        <v>67</v>
      </c>
      <c r="K120" s="86"/>
    </row>
    <row r="121" s="36" customFormat="1" ht="21" customHeight="1" spans="1:11">
      <c r="A121" s="77">
        <v>62</v>
      </c>
      <c r="B121" s="79" t="s">
        <v>174</v>
      </c>
      <c r="C121" s="75">
        <v>45713</v>
      </c>
      <c r="D121" s="76" t="s">
        <v>162</v>
      </c>
      <c r="E121" s="77">
        <v>9340660</v>
      </c>
      <c r="F121" s="77" t="s">
        <v>21</v>
      </c>
      <c r="G121" s="77">
        <v>3</v>
      </c>
      <c r="H121" s="78">
        <f t="shared" si="3"/>
        <v>89.55</v>
      </c>
      <c r="I121" s="78">
        <v>268.65</v>
      </c>
      <c r="J121" s="74" t="s">
        <v>67</v>
      </c>
      <c r="K121" s="86"/>
    </row>
    <row r="122" s="36" customFormat="1" ht="21" customHeight="1" spans="1:11">
      <c r="A122" s="77">
        <v>63</v>
      </c>
      <c r="B122" s="79" t="s">
        <v>174</v>
      </c>
      <c r="C122" s="75">
        <v>45713</v>
      </c>
      <c r="D122" s="76" t="s">
        <v>164</v>
      </c>
      <c r="E122" s="77">
        <v>9340070</v>
      </c>
      <c r="F122" s="77" t="s">
        <v>21</v>
      </c>
      <c r="G122" s="77">
        <v>7</v>
      </c>
      <c r="H122" s="78">
        <f t="shared" si="3"/>
        <v>28.61</v>
      </c>
      <c r="I122" s="78">
        <v>200.27</v>
      </c>
      <c r="J122" s="74" t="s">
        <v>67</v>
      </c>
      <c r="K122" s="86"/>
    </row>
    <row r="123" s="36" customFormat="1" ht="21" customHeight="1" spans="1:11">
      <c r="A123" s="77">
        <v>64</v>
      </c>
      <c r="B123" s="79" t="s">
        <v>174</v>
      </c>
      <c r="C123" s="75">
        <v>45713</v>
      </c>
      <c r="D123" s="76" t="s">
        <v>175</v>
      </c>
      <c r="E123" s="76">
        <v>3105400</v>
      </c>
      <c r="F123" s="77" t="s">
        <v>21</v>
      </c>
      <c r="G123" s="77">
        <v>8</v>
      </c>
      <c r="H123" s="78">
        <f t="shared" si="3"/>
        <v>1258.11</v>
      </c>
      <c r="I123" s="78">
        <v>10064.88</v>
      </c>
      <c r="J123" s="74" t="s">
        <v>176</v>
      </c>
      <c r="K123" s="86"/>
    </row>
    <row r="124" s="36" customFormat="1" ht="21" customHeight="1" spans="1:11">
      <c r="A124" s="77">
        <v>65</v>
      </c>
      <c r="B124" s="79" t="s">
        <v>174</v>
      </c>
      <c r="C124" s="75">
        <v>45713</v>
      </c>
      <c r="D124" s="76" t="s">
        <v>177</v>
      </c>
      <c r="E124" s="76">
        <v>9342200</v>
      </c>
      <c r="F124" s="77" t="s">
        <v>21</v>
      </c>
      <c r="G124" s="77">
        <v>1</v>
      </c>
      <c r="H124" s="78">
        <f t="shared" si="3"/>
        <v>105.81</v>
      </c>
      <c r="I124" s="78">
        <v>105.81</v>
      </c>
      <c r="J124" s="74" t="s">
        <v>178</v>
      </c>
      <c r="K124" s="86"/>
    </row>
    <row r="125" s="36" customFormat="1" ht="21" customHeight="1" spans="1:11">
      <c r="A125" s="77">
        <v>66</v>
      </c>
      <c r="B125" s="79" t="s">
        <v>174</v>
      </c>
      <c r="C125" s="75">
        <v>45713</v>
      </c>
      <c r="D125" s="76" t="s">
        <v>179</v>
      </c>
      <c r="E125" s="76">
        <v>8660043</v>
      </c>
      <c r="F125" s="77" t="s">
        <v>21</v>
      </c>
      <c r="G125" s="77">
        <v>1</v>
      </c>
      <c r="H125" s="78">
        <f t="shared" si="3"/>
        <v>268.2</v>
      </c>
      <c r="I125" s="78">
        <v>268.2</v>
      </c>
      <c r="J125" s="74" t="s">
        <v>180</v>
      </c>
      <c r="K125" s="86"/>
    </row>
    <row r="126" s="36" customFormat="1" ht="21" customHeight="1" spans="1:11">
      <c r="A126" s="77">
        <v>67</v>
      </c>
      <c r="B126" s="79" t="s">
        <v>174</v>
      </c>
      <c r="C126" s="75">
        <v>45720</v>
      </c>
      <c r="D126" s="76" t="s">
        <v>181</v>
      </c>
      <c r="E126" s="77">
        <v>4568000</v>
      </c>
      <c r="F126" s="77" t="s">
        <v>21</v>
      </c>
      <c r="G126" s="77">
        <v>1</v>
      </c>
      <c r="H126" s="78">
        <f t="shared" si="3"/>
        <v>128.73</v>
      </c>
      <c r="I126" s="78">
        <v>128.73</v>
      </c>
      <c r="J126" s="74" t="s">
        <v>182</v>
      </c>
      <c r="K126" s="86"/>
    </row>
    <row r="127" s="36" customFormat="1" ht="21" customHeight="1" spans="1:11">
      <c r="A127" s="77">
        <v>68</v>
      </c>
      <c r="B127" s="79" t="s">
        <v>174</v>
      </c>
      <c r="C127" s="75">
        <v>45713</v>
      </c>
      <c r="D127" s="76" t="s">
        <v>183</v>
      </c>
      <c r="E127" s="77">
        <v>3239124</v>
      </c>
      <c r="F127" s="77" t="s">
        <v>21</v>
      </c>
      <c r="G127" s="77">
        <v>5</v>
      </c>
      <c r="H127" s="78">
        <f t="shared" si="3"/>
        <v>782.92</v>
      </c>
      <c r="I127" s="78">
        <v>3914.6</v>
      </c>
      <c r="J127" s="74" t="s">
        <v>184</v>
      </c>
      <c r="K127" s="86"/>
    </row>
    <row r="128" s="36" customFormat="1" ht="21" customHeight="1" spans="1:11">
      <c r="A128" s="77">
        <v>69</v>
      </c>
      <c r="B128" s="79" t="s">
        <v>174</v>
      </c>
      <c r="C128" s="75">
        <v>45713</v>
      </c>
      <c r="D128" s="76" t="s">
        <v>138</v>
      </c>
      <c r="E128" s="77">
        <v>3240200</v>
      </c>
      <c r="F128" s="77" t="s">
        <v>21</v>
      </c>
      <c r="G128" s="77">
        <v>2</v>
      </c>
      <c r="H128" s="78">
        <f t="shared" si="3"/>
        <v>147.97</v>
      </c>
      <c r="I128" s="78">
        <v>295.94</v>
      </c>
      <c r="J128" s="74" t="s">
        <v>184</v>
      </c>
      <c r="K128" s="86"/>
    </row>
    <row r="129" s="2" customFormat="1" ht="21" customHeight="1" spans="1:11">
      <c r="A129" s="19">
        <v>70</v>
      </c>
      <c r="B129" s="26" t="s">
        <v>185</v>
      </c>
      <c r="C129" s="21">
        <v>45727</v>
      </c>
      <c r="D129" s="22" t="s">
        <v>186</v>
      </c>
      <c r="E129" s="19">
        <v>1509510</v>
      </c>
      <c r="F129" s="19" t="s">
        <v>44</v>
      </c>
      <c r="G129" s="19">
        <v>6</v>
      </c>
      <c r="H129" s="23">
        <f t="shared" si="3"/>
        <v>769.29</v>
      </c>
      <c r="I129" s="23">
        <v>4615.74</v>
      </c>
      <c r="J129" s="24" t="s">
        <v>187</v>
      </c>
      <c r="K129" s="30"/>
    </row>
    <row r="130" s="2" customFormat="1" ht="21" customHeight="1" spans="1:11">
      <c r="A130" s="19">
        <v>71</v>
      </c>
      <c r="B130" s="26" t="s">
        <v>185</v>
      </c>
      <c r="C130" s="21">
        <v>45727</v>
      </c>
      <c r="D130" s="22" t="s">
        <v>186</v>
      </c>
      <c r="E130" s="19">
        <v>1509510</v>
      </c>
      <c r="F130" s="19" t="s">
        <v>44</v>
      </c>
      <c r="G130" s="19">
        <v>8</v>
      </c>
      <c r="H130" s="23">
        <f t="shared" si="3"/>
        <v>769.29</v>
      </c>
      <c r="I130" s="23">
        <v>6154.32</v>
      </c>
      <c r="J130" s="24" t="s">
        <v>188</v>
      </c>
      <c r="K130" s="30"/>
    </row>
    <row r="131" s="36" customFormat="1" ht="19" customHeight="1" spans="1:11">
      <c r="A131" s="77">
        <v>72</v>
      </c>
      <c r="B131" s="79" t="s">
        <v>174</v>
      </c>
      <c r="C131" s="75">
        <v>45720</v>
      </c>
      <c r="D131" s="76" t="s">
        <v>189</v>
      </c>
      <c r="E131" s="77">
        <v>8601060</v>
      </c>
      <c r="F131" s="77" t="s">
        <v>21</v>
      </c>
      <c r="G131" s="77">
        <v>1</v>
      </c>
      <c r="H131" s="78">
        <f t="shared" si="3"/>
        <v>122.98</v>
      </c>
      <c r="I131" s="78">
        <v>122.98</v>
      </c>
      <c r="J131" s="74" t="s">
        <v>190</v>
      </c>
      <c r="K131" s="86"/>
    </row>
    <row r="132" s="36" customFormat="1" customHeight="1" spans="1:11">
      <c r="A132" s="77">
        <v>73</v>
      </c>
      <c r="B132" s="79" t="s">
        <v>174</v>
      </c>
      <c r="C132" s="75">
        <v>45720</v>
      </c>
      <c r="D132" s="76" t="s">
        <v>166</v>
      </c>
      <c r="E132" s="77">
        <v>3451500</v>
      </c>
      <c r="F132" s="77" t="s">
        <v>21</v>
      </c>
      <c r="G132" s="77">
        <v>4</v>
      </c>
      <c r="H132" s="78">
        <f t="shared" si="3"/>
        <v>73.35</v>
      </c>
      <c r="I132" s="78">
        <v>293.4</v>
      </c>
      <c r="J132" s="74" t="s">
        <v>67</v>
      </c>
      <c r="K132" s="86"/>
    </row>
    <row r="133" s="36" customFormat="1" customHeight="1" spans="1:11">
      <c r="A133" s="77">
        <v>74</v>
      </c>
      <c r="B133" s="79" t="s">
        <v>174</v>
      </c>
      <c r="C133" s="75">
        <v>45720</v>
      </c>
      <c r="D133" s="76" t="s">
        <v>191</v>
      </c>
      <c r="E133" s="77">
        <v>1130500</v>
      </c>
      <c r="F133" s="77" t="s">
        <v>21</v>
      </c>
      <c r="G133" s="77">
        <v>6</v>
      </c>
      <c r="H133" s="78">
        <f t="shared" si="3"/>
        <v>1505.51</v>
      </c>
      <c r="I133" s="78">
        <v>9033.06</v>
      </c>
      <c r="J133" s="74" t="s">
        <v>67</v>
      </c>
      <c r="K133" s="86"/>
    </row>
    <row r="134" s="36" customFormat="1" customHeight="1" spans="1:11">
      <c r="A134" s="77">
        <v>75</v>
      </c>
      <c r="B134" s="79" t="s">
        <v>174</v>
      </c>
      <c r="C134" s="75">
        <v>45720</v>
      </c>
      <c r="D134" s="76" t="s">
        <v>130</v>
      </c>
      <c r="E134" s="77">
        <v>4596000</v>
      </c>
      <c r="F134" s="77" t="s">
        <v>21</v>
      </c>
      <c r="G134" s="77">
        <v>2</v>
      </c>
      <c r="H134" s="78">
        <f t="shared" ref="H134:H165" si="4">+I134/G134</f>
        <v>243.45</v>
      </c>
      <c r="I134" s="78">
        <v>486.9</v>
      </c>
      <c r="J134" s="74" t="s">
        <v>67</v>
      </c>
      <c r="K134" s="86"/>
    </row>
    <row r="135" s="36" customFormat="1" customHeight="1" spans="1:11">
      <c r="A135" s="77">
        <v>76</v>
      </c>
      <c r="B135" s="79" t="s">
        <v>174</v>
      </c>
      <c r="C135" s="75">
        <v>45720</v>
      </c>
      <c r="D135" s="76" t="s">
        <v>140</v>
      </c>
      <c r="E135" s="77" t="s">
        <v>192</v>
      </c>
      <c r="F135" s="77" t="s">
        <v>21</v>
      </c>
      <c r="G135" s="77">
        <v>200</v>
      </c>
      <c r="H135" s="78">
        <f t="shared" si="4"/>
        <v>2.12</v>
      </c>
      <c r="I135" s="78">
        <v>424</v>
      </c>
      <c r="J135" s="74" t="s">
        <v>67</v>
      </c>
      <c r="K135" s="86"/>
    </row>
    <row r="136" s="36" customFormat="1" customHeight="1" spans="1:11">
      <c r="A136" s="77">
        <v>77</v>
      </c>
      <c r="B136" s="79" t="s">
        <v>174</v>
      </c>
      <c r="C136" s="75">
        <v>45720</v>
      </c>
      <c r="D136" s="76" t="s">
        <v>193</v>
      </c>
      <c r="E136" s="77">
        <v>1194420</v>
      </c>
      <c r="F136" s="77" t="s">
        <v>21</v>
      </c>
      <c r="G136" s="77">
        <v>4</v>
      </c>
      <c r="H136" s="78">
        <f t="shared" si="4"/>
        <v>3169.48</v>
      </c>
      <c r="I136" s="78">
        <v>12677.92</v>
      </c>
      <c r="J136" s="74" t="s">
        <v>67</v>
      </c>
      <c r="K136" s="86"/>
    </row>
    <row r="137" s="36" customFormat="1" customHeight="1" spans="1:11">
      <c r="A137" s="77">
        <v>78</v>
      </c>
      <c r="B137" s="79" t="s">
        <v>174</v>
      </c>
      <c r="C137" s="75">
        <v>45720</v>
      </c>
      <c r="D137" s="76" t="s">
        <v>194</v>
      </c>
      <c r="E137" s="77">
        <v>2500210</v>
      </c>
      <c r="F137" s="77" t="s">
        <v>21</v>
      </c>
      <c r="G137" s="77">
        <v>14</v>
      </c>
      <c r="H137" s="78">
        <f t="shared" si="4"/>
        <v>1032.56</v>
      </c>
      <c r="I137" s="78">
        <v>14455.84</v>
      </c>
      <c r="J137" s="74" t="s">
        <v>195</v>
      </c>
      <c r="K137" s="86"/>
    </row>
    <row r="138" s="36" customFormat="1" customHeight="1" spans="1:11">
      <c r="A138" s="77">
        <v>79</v>
      </c>
      <c r="B138" s="79" t="s">
        <v>174</v>
      </c>
      <c r="C138" s="75">
        <v>45720</v>
      </c>
      <c r="D138" s="76" t="s">
        <v>196</v>
      </c>
      <c r="E138" s="77">
        <v>3364100</v>
      </c>
      <c r="F138" s="77" t="s">
        <v>21</v>
      </c>
      <c r="G138" s="77">
        <v>1</v>
      </c>
      <c r="H138" s="78">
        <f t="shared" si="4"/>
        <v>4087.01</v>
      </c>
      <c r="I138" s="78">
        <v>4087.01</v>
      </c>
      <c r="J138" s="74" t="s">
        <v>197</v>
      </c>
      <c r="K138" s="86"/>
    </row>
    <row r="139" s="2" customFormat="1" customHeight="1" spans="1:11">
      <c r="A139" s="19">
        <v>80</v>
      </c>
      <c r="B139" s="26" t="s">
        <v>185</v>
      </c>
      <c r="C139" s="21">
        <v>45727</v>
      </c>
      <c r="D139" s="22" t="s">
        <v>198</v>
      </c>
      <c r="E139" s="19">
        <v>3451500</v>
      </c>
      <c r="F139" s="19" t="s">
        <v>44</v>
      </c>
      <c r="G139" s="19">
        <v>8</v>
      </c>
      <c r="H139" s="23">
        <f t="shared" si="4"/>
        <v>105.4</v>
      </c>
      <c r="I139" s="23">
        <v>843.2</v>
      </c>
      <c r="J139" s="24" t="s">
        <v>199</v>
      </c>
      <c r="K139" s="30"/>
    </row>
    <row r="140" s="37" customFormat="1" customHeight="1" spans="1:11">
      <c r="A140" s="83">
        <v>81</v>
      </c>
      <c r="B140" s="80" t="s">
        <v>200</v>
      </c>
      <c r="C140" s="81">
        <v>45733</v>
      </c>
      <c r="D140" s="82" t="s">
        <v>201</v>
      </c>
      <c r="E140" s="83">
        <v>1045500</v>
      </c>
      <c r="F140" s="83" t="s">
        <v>21</v>
      </c>
      <c r="G140" s="83">
        <v>50</v>
      </c>
      <c r="H140" s="84">
        <f t="shared" si="4"/>
        <v>529.34</v>
      </c>
      <c r="I140" s="84">
        <v>26467</v>
      </c>
      <c r="J140" s="87" t="s">
        <v>202</v>
      </c>
      <c r="K140" s="88"/>
    </row>
    <row r="141" s="37" customFormat="1" customHeight="1" spans="1:11">
      <c r="A141" s="83">
        <v>82</v>
      </c>
      <c r="B141" s="80" t="s">
        <v>200</v>
      </c>
      <c r="C141" s="81">
        <v>45722</v>
      </c>
      <c r="D141" s="82" t="s">
        <v>203</v>
      </c>
      <c r="E141" s="83">
        <v>2593000</v>
      </c>
      <c r="F141" s="83" t="s">
        <v>21</v>
      </c>
      <c r="G141" s="83">
        <v>1</v>
      </c>
      <c r="H141" s="84">
        <f t="shared" si="4"/>
        <v>307.82</v>
      </c>
      <c r="I141" s="84">
        <v>307.82</v>
      </c>
      <c r="J141" s="87" t="s">
        <v>204</v>
      </c>
      <c r="K141" s="88"/>
    </row>
    <row r="142" s="37" customFormat="1" customHeight="1" spans="1:11">
      <c r="A142" s="83">
        <v>83</v>
      </c>
      <c r="B142" s="80" t="s">
        <v>200</v>
      </c>
      <c r="C142" s="81">
        <v>45722</v>
      </c>
      <c r="D142" s="82" t="s">
        <v>205</v>
      </c>
      <c r="E142" s="83">
        <v>1514000</v>
      </c>
      <c r="F142" s="83" t="s">
        <v>21</v>
      </c>
      <c r="G142" s="83">
        <v>64</v>
      </c>
      <c r="H142" s="84">
        <f t="shared" si="4"/>
        <v>224.78</v>
      </c>
      <c r="I142" s="84">
        <v>14385.92</v>
      </c>
      <c r="J142" s="87" t="s">
        <v>204</v>
      </c>
      <c r="K142" s="88"/>
    </row>
    <row r="143" s="37" customFormat="1" customHeight="1" spans="1:11">
      <c r="A143" s="83">
        <v>84</v>
      </c>
      <c r="B143" s="80" t="s">
        <v>200</v>
      </c>
      <c r="C143" s="81">
        <v>45722</v>
      </c>
      <c r="D143" s="82" t="s">
        <v>206</v>
      </c>
      <c r="E143" s="83">
        <v>2594000</v>
      </c>
      <c r="F143" s="83" t="s">
        <v>21</v>
      </c>
      <c r="G143" s="83">
        <v>17</v>
      </c>
      <c r="H143" s="84">
        <f t="shared" si="4"/>
        <v>490.64</v>
      </c>
      <c r="I143" s="84">
        <v>8340.88</v>
      </c>
      <c r="J143" s="87" t="s">
        <v>204</v>
      </c>
      <c r="K143" s="88"/>
    </row>
    <row r="144" s="37" customFormat="1" customHeight="1" spans="1:11">
      <c r="A144" s="83">
        <v>85</v>
      </c>
      <c r="B144" s="80" t="s">
        <v>200</v>
      </c>
      <c r="C144" s="81">
        <v>45727</v>
      </c>
      <c r="D144" s="82" t="s">
        <v>207</v>
      </c>
      <c r="E144" s="83">
        <v>2596000</v>
      </c>
      <c r="F144" s="83" t="s">
        <v>21</v>
      </c>
      <c r="G144" s="83">
        <v>1</v>
      </c>
      <c r="H144" s="84">
        <f t="shared" si="4"/>
        <v>829.23</v>
      </c>
      <c r="I144" s="84">
        <v>829.23</v>
      </c>
      <c r="J144" s="87" t="s">
        <v>204</v>
      </c>
      <c r="K144" s="88"/>
    </row>
    <row r="145" s="37" customFormat="1" customHeight="1" spans="1:11">
      <c r="A145" s="83">
        <v>86</v>
      </c>
      <c r="B145" s="80" t="s">
        <v>200</v>
      </c>
      <c r="C145" s="81">
        <v>45722</v>
      </c>
      <c r="D145" s="82" t="s">
        <v>208</v>
      </c>
      <c r="E145" s="83" t="s">
        <v>209</v>
      </c>
      <c r="F145" s="83" t="s">
        <v>21</v>
      </c>
      <c r="G145" s="83">
        <v>5</v>
      </c>
      <c r="H145" s="84">
        <f t="shared" si="4"/>
        <v>23.46</v>
      </c>
      <c r="I145" s="84">
        <v>117.3</v>
      </c>
      <c r="J145" s="87" t="s">
        <v>210</v>
      </c>
      <c r="K145" s="88"/>
    </row>
    <row r="146" s="37" customFormat="1" customHeight="1" spans="1:11">
      <c r="A146" s="83">
        <v>87</v>
      </c>
      <c r="B146" s="80" t="s">
        <v>200</v>
      </c>
      <c r="C146" s="81">
        <v>45722</v>
      </c>
      <c r="D146" s="82" t="s">
        <v>208</v>
      </c>
      <c r="E146" s="83" t="s">
        <v>211</v>
      </c>
      <c r="F146" s="83" t="s">
        <v>21</v>
      </c>
      <c r="G146" s="83">
        <v>24</v>
      </c>
      <c r="H146" s="84">
        <f t="shared" si="4"/>
        <v>191.27</v>
      </c>
      <c r="I146" s="84">
        <v>4590.48</v>
      </c>
      <c r="J146" s="87" t="s">
        <v>212</v>
      </c>
      <c r="K146" s="88"/>
    </row>
    <row r="147" s="37" customFormat="1" customHeight="1" spans="1:11">
      <c r="A147" s="83">
        <v>88</v>
      </c>
      <c r="B147" s="80" t="s">
        <v>200</v>
      </c>
      <c r="C147" s="81">
        <v>45727</v>
      </c>
      <c r="D147" s="82" t="s">
        <v>213</v>
      </c>
      <c r="E147" s="83">
        <v>3239700</v>
      </c>
      <c r="F147" s="83" t="s">
        <v>21</v>
      </c>
      <c r="G147" s="83">
        <v>28</v>
      </c>
      <c r="H147" s="84">
        <f t="shared" si="4"/>
        <v>587.74</v>
      </c>
      <c r="I147" s="84">
        <v>16456.72</v>
      </c>
      <c r="J147" s="87" t="s">
        <v>214</v>
      </c>
      <c r="K147" s="88"/>
    </row>
    <row r="148" s="37" customFormat="1" customHeight="1" spans="1:11">
      <c r="A148" s="83">
        <v>89</v>
      </c>
      <c r="B148" s="80" t="s">
        <v>200</v>
      </c>
      <c r="C148" s="81">
        <v>45727</v>
      </c>
      <c r="D148" s="82" t="s">
        <v>215</v>
      </c>
      <c r="E148" s="83">
        <v>4580000</v>
      </c>
      <c r="F148" s="83" t="s">
        <v>21</v>
      </c>
      <c r="G148" s="83">
        <v>50</v>
      </c>
      <c r="H148" s="84">
        <f t="shared" si="4"/>
        <v>31.05</v>
      </c>
      <c r="I148" s="84">
        <v>1552.5</v>
      </c>
      <c r="J148" s="87" t="s">
        <v>216</v>
      </c>
      <c r="K148" s="88"/>
    </row>
    <row r="149" s="37" customFormat="1" customHeight="1" spans="1:11">
      <c r="A149" s="83">
        <v>90</v>
      </c>
      <c r="B149" s="80" t="s">
        <v>200</v>
      </c>
      <c r="C149" s="81">
        <v>45722</v>
      </c>
      <c r="D149" s="82" t="s">
        <v>217</v>
      </c>
      <c r="E149" s="85">
        <v>2508100</v>
      </c>
      <c r="F149" s="83" t="s">
        <v>21</v>
      </c>
      <c r="G149" s="83">
        <v>4</v>
      </c>
      <c r="H149" s="84">
        <f t="shared" si="4"/>
        <v>99.8</v>
      </c>
      <c r="I149" s="84">
        <v>399.2</v>
      </c>
      <c r="J149" s="87" t="s">
        <v>218</v>
      </c>
      <c r="K149" s="88"/>
    </row>
    <row r="150" s="37" customFormat="1" customHeight="1" spans="1:11">
      <c r="A150" s="83">
        <v>91</v>
      </c>
      <c r="B150" s="80" t="s">
        <v>200</v>
      </c>
      <c r="C150" s="81" t="s">
        <v>219</v>
      </c>
      <c r="D150" s="82" t="s">
        <v>220</v>
      </c>
      <c r="E150" s="83">
        <v>1360500</v>
      </c>
      <c r="F150" s="83" t="s">
        <v>21</v>
      </c>
      <c r="G150" s="83">
        <v>4</v>
      </c>
      <c r="H150" s="84">
        <f t="shared" si="4"/>
        <v>881.92</v>
      </c>
      <c r="I150" s="84">
        <v>3527.68</v>
      </c>
      <c r="J150" s="87" t="s">
        <v>218</v>
      </c>
      <c r="K150" s="88"/>
    </row>
    <row r="151" s="37" customFormat="1" customHeight="1" spans="1:11">
      <c r="A151" s="83">
        <v>92</v>
      </c>
      <c r="B151" s="80" t="s">
        <v>200</v>
      </c>
      <c r="C151" s="81">
        <v>45722</v>
      </c>
      <c r="D151" s="82" t="s">
        <v>217</v>
      </c>
      <c r="E151" s="85">
        <v>2508100</v>
      </c>
      <c r="F151" s="83" t="s">
        <v>21</v>
      </c>
      <c r="G151" s="83">
        <v>1</v>
      </c>
      <c r="H151" s="84">
        <f t="shared" si="4"/>
        <v>99.81</v>
      </c>
      <c r="I151" s="84">
        <v>99.81</v>
      </c>
      <c r="J151" s="87" t="s">
        <v>218</v>
      </c>
      <c r="K151" s="88"/>
    </row>
    <row r="152" s="2" customFormat="1" customHeight="1" spans="1:11">
      <c r="A152" s="19">
        <v>93</v>
      </c>
      <c r="B152" s="26" t="s">
        <v>185</v>
      </c>
      <c r="C152" s="21">
        <v>45727</v>
      </c>
      <c r="D152" s="22" t="s">
        <v>42</v>
      </c>
      <c r="E152" s="19">
        <v>3238200</v>
      </c>
      <c r="F152" s="19" t="s">
        <v>44</v>
      </c>
      <c r="G152" s="19">
        <v>1</v>
      </c>
      <c r="H152" s="23">
        <f t="shared" si="4"/>
        <v>147.75</v>
      </c>
      <c r="I152" s="23">
        <v>147.75</v>
      </c>
      <c r="J152" s="24" t="s">
        <v>221</v>
      </c>
      <c r="K152" s="30"/>
    </row>
    <row r="153" s="2" customFormat="1" ht="19" customHeight="1" spans="1:11">
      <c r="A153" s="19">
        <v>95</v>
      </c>
      <c r="B153" s="26" t="s">
        <v>185</v>
      </c>
      <c r="C153" s="21">
        <v>45727</v>
      </c>
      <c r="D153" s="22" t="s">
        <v>222</v>
      </c>
      <c r="E153" s="19">
        <v>3238124</v>
      </c>
      <c r="F153" s="19" t="s">
        <v>44</v>
      </c>
      <c r="G153" s="19">
        <v>1</v>
      </c>
      <c r="H153" s="23">
        <f t="shared" si="4"/>
        <v>856.61</v>
      </c>
      <c r="I153" s="23">
        <v>856.61</v>
      </c>
      <c r="J153" s="24" t="s">
        <v>221</v>
      </c>
      <c r="K153" s="30"/>
    </row>
    <row r="154" s="37" customFormat="1" customHeight="1" spans="1:11">
      <c r="A154" s="83">
        <v>96</v>
      </c>
      <c r="B154" s="80" t="s">
        <v>223</v>
      </c>
      <c r="C154" s="81">
        <v>45729</v>
      </c>
      <c r="D154" s="82" t="s">
        <v>224</v>
      </c>
      <c r="E154" s="83" t="s">
        <v>225</v>
      </c>
      <c r="F154" s="83" t="s">
        <v>21</v>
      </c>
      <c r="G154" s="83">
        <v>1</v>
      </c>
      <c r="H154" s="84">
        <f t="shared" si="4"/>
        <v>3394.02</v>
      </c>
      <c r="I154" s="84">
        <v>3394.02</v>
      </c>
      <c r="J154" s="87" t="s">
        <v>226</v>
      </c>
      <c r="K154" s="88"/>
    </row>
    <row r="155" s="37" customFormat="1" ht="20" customHeight="1" spans="1:11">
      <c r="A155" s="83">
        <v>97</v>
      </c>
      <c r="B155" s="80" t="s">
        <v>223</v>
      </c>
      <c r="C155" s="81">
        <v>45727</v>
      </c>
      <c r="D155" s="82" t="s">
        <v>90</v>
      </c>
      <c r="E155" s="83">
        <v>7827480</v>
      </c>
      <c r="F155" s="83" t="s">
        <v>21</v>
      </c>
      <c r="G155" s="83">
        <v>4</v>
      </c>
      <c r="H155" s="84">
        <f t="shared" si="4"/>
        <v>118.57</v>
      </c>
      <c r="I155" s="84">
        <v>474.28</v>
      </c>
      <c r="J155" s="87" t="s">
        <v>87</v>
      </c>
      <c r="K155" s="88"/>
    </row>
    <row r="156" s="37" customFormat="1" ht="25" customHeight="1" spans="1:11">
      <c r="A156" s="83">
        <v>98</v>
      </c>
      <c r="B156" s="80" t="s">
        <v>223</v>
      </c>
      <c r="C156" s="81">
        <v>45727</v>
      </c>
      <c r="D156" s="82" t="s">
        <v>89</v>
      </c>
      <c r="E156" s="82">
        <v>7827201</v>
      </c>
      <c r="F156" s="83" t="s">
        <v>21</v>
      </c>
      <c r="G156" s="83">
        <v>4</v>
      </c>
      <c r="H156" s="84">
        <f t="shared" si="4"/>
        <v>317.4</v>
      </c>
      <c r="I156" s="84">
        <v>1269.6</v>
      </c>
      <c r="J156" s="87" t="s">
        <v>87</v>
      </c>
      <c r="K156" s="88"/>
    </row>
    <row r="157" s="37" customFormat="1" customHeight="1" spans="1:11">
      <c r="A157" s="83">
        <v>99</v>
      </c>
      <c r="B157" s="80" t="s">
        <v>223</v>
      </c>
      <c r="C157" s="81">
        <v>45727</v>
      </c>
      <c r="D157" s="82" t="s">
        <v>88</v>
      </c>
      <c r="E157" s="82">
        <v>7187807</v>
      </c>
      <c r="F157" s="83" t="s">
        <v>21</v>
      </c>
      <c r="G157" s="83">
        <v>2</v>
      </c>
      <c r="H157" s="84">
        <f t="shared" si="4"/>
        <v>690.24</v>
      </c>
      <c r="I157" s="84">
        <v>1380.48</v>
      </c>
      <c r="J157" s="87" t="s">
        <v>87</v>
      </c>
      <c r="K157" s="88"/>
    </row>
    <row r="158" s="37" customFormat="1" customHeight="1" spans="1:11">
      <c r="A158" s="83">
        <v>100</v>
      </c>
      <c r="B158" s="80" t="s">
        <v>223</v>
      </c>
      <c r="C158" s="81">
        <v>45733</v>
      </c>
      <c r="D158" s="82" t="s">
        <v>227</v>
      </c>
      <c r="E158" s="82">
        <v>7187286</v>
      </c>
      <c r="F158" s="83" t="s">
        <v>21</v>
      </c>
      <c r="G158" s="83">
        <v>2</v>
      </c>
      <c r="H158" s="84">
        <f t="shared" si="4"/>
        <v>2488.12</v>
      </c>
      <c r="I158" s="84">
        <v>4976.24</v>
      </c>
      <c r="J158" s="87" t="s">
        <v>228</v>
      </c>
      <c r="K158" s="88"/>
    </row>
    <row r="159" s="37" customFormat="1" customHeight="1" spans="1:11">
      <c r="A159" s="83">
        <v>101</v>
      </c>
      <c r="B159" s="80" t="s">
        <v>223</v>
      </c>
      <c r="C159" s="81">
        <v>45733</v>
      </c>
      <c r="D159" s="82" t="s">
        <v>159</v>
      </c>
      <c r="E159" s="82">
        <v>7187289</v>
      </c>
      <c r="F159" s="83" t="s">
        <v>21</v>
      </c>
      <c r="G159" s="83">
        <v>2</v>
      </c>
      <c r="H159" s="84">
        <f t="shared" si="4"/>
        <v>572.73</v>
      </c>
      <c r="I159" s="84">
        <v>1145.46</v>
      </c>
      <c r="J159" s="87" t="s">
        <v>228</v>
      </c>
      <c r="K159" s="88"/>
    </row>
    <row r="160" s="37" customFormat="1" customHeight="1" spans="1:11">
      <c r="A160" s="83">
        <v>102</v>
      </c>
      <c r="B160" s="80" t="s">
        <v>223</v>
      </c>
      <c r="C160" s="81">
        <v>45733</v>
      </c>
      <c r="D160" s="82" t="s">
        <v>229</v>
      </c>
      <c r="E160" s="83">
        <v>2833200</v>
      </c>
      <c r="F160" s="83" t="s">
        <v>21</v>
      </c>
      <c r="G160" s="83">
        <v>2</v>
      </c>
      <c r="H160" s="84">
        <f t="shared" si="4"/>
        <v>248.11</v>
      </c>
      <c r="I160" s="84">
        <v>496.22</v>
      </c>
      <c r="J160" s="87" t="s">
        <v>228</v>
      </c>
      <c r="K160" s="88"/>
    </row>
    <row r="161" s="37" customFormat="1" customHeight="1" spans="1:11">
      <c r="A161" s="83">
        <v>103</v>
      </c>
      <c r="B161" s="80" t="s">
        <v>223</v>
      </c>
      <c r="C161" s="81">
        <v>45733</v>
      </c>
      <c r="D161" s="82" t="s">
        <v>230</v>
      </c>
      <c r="E161" s="83">
        <v>4943000</v>
      </c>
      <c r="F161" s="83" t="s">
        <v>21</v>
      </c>
      <c r="G161" s="83">
        <v>1</v>
      </c>
      <c r="H161" s="84">
        <f t="shared" si="4"/>
        <v>362.85</v>
      </c>
      <c r="I161" s="84">
        <v>362.85</v>
      </c>
      <c r="J161" s="87" t="s">
        <v>228</v>
      </c>
      <c r="K161" s="88"/>
    </row>
    <row r="162" s="37" customFormat="1" customHeight="1" spans="1:11">
      <c r="A162" s="83">
        <v>104</v>
      </c>
      <c r="B162" s="80" t="s">
        <v>223</v>
      </c>
      <c r="C162" s="81">
        <v>45733</v>
      </c>
      <c r="D162" s="82" t="s">
        <v>231</v>
      </c>
      <c r="E162" s="83">
        <v>7097000</v>
      </c>
      <c r="F162" s="83" t="s">
        <v>21</v>
      </c>
      <c r="G162" s="83">
        <v>1</v>
      </c>
      <c r="H162" s="84">
        <f t="shared" si="4"/>
        <v>78.2</v>
      </c>
      <c r="I162" s="84">
        <v>78.2</v>
      </c>
      <c r="J162" s="87" t="s">
        <v>228</v>
      </c>
      <c r="K162" s="88"/>
    </row>
    <row r="163" s="37" customFormat="1" customHeight="1" spans="1:11">
      <c r="A163" s="83">
        <v>105</v>
      </c>
      <c r="B163" s="80" t="s">
        <v>223</v>
      </c>
      <c r="C163" s="81">
        <v>45733</v>
      </c>
      <c r="D163" s="82" t="s">
        <v>232</v>
      </c>
      <c r="E163" s="83">
        <v>8609201</v>
      </c>
      <c r="F163" s="83" t="s">
        <v>21</v>
      </c>
      <c r="G163" s="83">
        <v>1</v>
      </c>
      <c r="H163" s="84">
        <f t="shared" si="4"/>
        <v>404.83</v>
      </c>
      <c r="I163" s="84">
        <v>404.83</v>
      </c>
      <c r="J163" s="87" t="s">
        <v>228</v>
      </c>
      <c r="K163" s="88"/>
    </row>
    <row r="164" s="37" customFormat="1" customHeight="1" spans="1:11">
      <c r="A164" s="83">
        <v>106</v>
      </c>
      <c r="B164" s="80" t="s">
        <v>223</v>
      </c>
      <c r="C164" s="81">
        <v>45727</v>
      </c>
      <c r="D164" s="82" t="s">
        <v>177</v>
      </c>
      <c r="E164" s="83">
        <v>9342200</v>
      </c>
      <c r="F164" s="83" t="s">
        <v>21</v>
      </c>
      <c r="G164" s="83">
        <v>1</v>
      </c>
      <c r="H164" s="84">
        <f t="shared" si="4"/>
        <v>105.81</v>
      </c>
      <c r="I164" s="84">
        <v>105.81</v>
      </c>
      <c r="J164" s="87" t="s">
        <v>228</v>
      </c>
      <c r="K164" s="88"/>
    </row>
    <row r="165" s="37" customFormat="1" customHeight="1" spans="1:11">
      <c r="A165" s="83">
        <v>107</v>
      </c>
      <c r="B165" s="80" t="s">
        <v>223</v>
      </c>
      <c r="C165" s="81">
        <v>45733</v>
      </c>
      <c r="D165" s="82" t="s">
        <v>233</v>
      </c>
      <c r="E165" s="83">
        <v>9342550</v>
      </c>
      <c r="F165" s="83" t="s">
        <v>21</v>
      </c>
      <c r="G165" s="83">
        <v>1</v>
      </c>
      <c r="H165" s="84">
        <f t="shared" si="4"/>
        <v>270.04</v>
      </c>
      <c r="I165" s="84">
        <v>270.04</v>
      </c>
      <c r="J165" s="87" t="s">
        <v>228</v>
      </c>
      <c r="K165" s="88"/>
    </row>
    <row r="166" s="37" customFormat="1" customHeight="1" spans="1:11">
      <c r="A166" s="83">
        <v>108</v>
      </c>
      <c r="B166" s="80" t="s">
        <v>223</v>
      </c>
      <c r="C166" s="81">
        <v>45727</v>
      </c>
      <c r="D166" s="82" t="s">
        <v>119</v>
      </c>
      <c r="E166" s="83">
        <v>8800100</v>
      </c>
      <c r="F166" s="83" t="s">
        <v>21</v>
      </c>
      <c r="G166" s="83">
        <v>2</v>
      </c>
      <c r="H166" s="84">
        <f t="shared" ref="H166:H193" si="5">+I166/G166</f>
        <v>99.8</v>
      </c>
      <c r="I166" s="84">
        <v>199.6</v>
      </c>
      <c r="J166" s="87" t="s">
        <v>234</v>
      </c>
      <c r="K166" s="88"/>
    </row>
    <row r="167" s="37" customFormat="1" customHeight="1" spans="1:11">
      <c r="A167" s="83">
        <v>109</v>
      </c>
      <c r="B167" s="80" t="s">
        <v>223</v>
      </c>
      <c r="C167" s="81">
        <v>45727</v>
      </c>
      <c r="D167" s="82" t="s">
        <v>121</v>
      </c>
      <c r="E167" s="83">
        <v>4317000</v>
      </c>
      <c r="F167" s="83" t="s">
        <v>21</v>
      </c>
      <c r="G167" s="83">
        <v>2</v>
      </c>
      <c r="H167" s="84">
        <f t="shared" si="5"/>
        <v>225.74</v>
      </c>
      <c r="I167" s="84">
        <v>451.48</v>
      </c>
      <c r="J167" s="87" t="s">
        <v>234</v>
      </c>
      <c r="K167" s="88"/>
    </row>
    <row r="168" s="37" customFormat="1" customHeight="1" spans="1:11">
      <c r="A168" s="83">
        <v>110</v>
      </c>
      <c r="B168" s="80" t="s">
        <v>223</v>
      </c>
      <c r="C168" s="81">
        <v>45727</v>
      </c>
      <c r="D168" s="82" t="s">
        <v>235</v>
      </c>
      <c r="E168" s="83">
        <v>7187738</v>
      </c>
      <c r="F168" s="83" t="s">
        <v>21</v>
      </c>
      <c r="G168" s="83">
        <v>1</v>
      </c>
      <c r="H168" s="84">
        <f t="shared" si="5"/>
        <v>2365.74</v>
      </c>
      <c r="I168" s="84">
        <v>2365.74</v>
      </c>
      <c r="J168" s="87" t="s">
        <v>236</v>
      </c>
      <c r="K168" s="88"/>
    </row>
    <row r="169" s="37" customFormat="1" customHeight="1" spans="1:11">
      <c r="A169" s="83">
        <v>111</v>
      </c>
      <c r="B169" s="80" t="s">
        <v>223</v>
      </c>
      <c r="C169" s="81">
        <v>45727</v>
      </c>
      <c r="D169" s="82" t="s">
        <v>88</v>
      </c>
      <c r="E169" s="83">
        <v>7187807</v>
      </c>
      <c r="F169" s="83" t="s">
        <v>21</v>
      </c>
      <c r="G169" s="83">
        <v>1</v>
      </c>
      <c r="H169" s="84">
        <f t="shared" si="5"/>
        <v>690.24</v>
      </c>
      <c r="I169" s="84">
        <v>690.24</v>
      </c>
      <c r="J169" s="87" t="s">
        <v>236</v>
      </c>
      <c r="K169" s="88"/>
    </row>
    <row r="170" s="38" customFormat="1" customHeight="1" spans="1:11">
      <c r="A170" s="92">
        <v>112</v>
      </c>
      <c r="B170" s="89" t="s">
        <v>223</v>
      </c>
      <c r="C170" s="90">
        <v>45727</v>
      </c>
      <c r="D170" s="91" t="s">
        <v>237</v>
      </c>
      <c r="E170" s="92">
        <v>3305500</v>
      </c>
      <c r="F170" s="92" t="s">
        <v>21</v>
      </c>
      <c r="G170" s="92">
        <v>1</v>
      </c>
      <c r="H170" s="93">
        <f t="shared" si="5"/>
        <v>7857.11</v>
      </c>
      <c r="I170" s="93">
        <v>7857.11</v>
      </c>
      <c r="J170" s="104" t="s">
        <v>238</v>
      </c>
      <c r="K170" s="105"/>
    </row>
    <row r="171" s="38" customFormat="1" customHeight="1" spans="1:11">
      <c r="A171" s="92">
        <v>113</v>
      </c>
      <c r="B171" s="89" t="s">
        <v>223</v>
      </c>
      <c r="C171" s="90">
        <v>45727</v>
      </c>
      <c r="D171" s="91" t="s">
        <v>239</v>
      </c>
      <c r="E171" s="92">
        <v>2500530</v>
      </c>
      <c r="F171" s="92" t="s">
        <v>21</v>
      </c>
      <c r="G171" s="92">
        <v>2</v>
      </c>
      <c r="H171" s="93">
        <f t="shared" si="5"/>
        <v>94.21</v>
      </c>
      <c r="I171" s="93">
        <v>188.42</v>
      </c>
      <c r="J171" s="104" t="s">
        <v>240</v>
      </c>
      <c r="K171" s="105"/>
    </row>
    <row r="172" s="38" customFormat="1" customHeight="1" spans="1:11">
      <c r="A172" s="92">
        <v>114</v>
      </c>
      <c r="B172" s="89" t="s">
        <v>223</v>
      </c>
      <c r="C172" s="90">
        <v>45729</v>
      </c>
      <c r="D172" s="91" t="s">
        <v>241</v>
      </c>
      <c r="E172" s="92">
        <v>8602800</v>
      </c>
      <c r="F172" s="92" t="s">
        <v>21</v>
      </c>
      <c r="G172" s="92">
        <v>1</v>
      </c>
      <c r="H172" s="93">
        <f t="shared" si="5"/>
        <v>453.32</v>
      </c>
      <c r="I172" s="93">
        <v>453.32</v>
      </c>
      <c r="J172" s="104" t="s">
        <v>242</v>
      </c>
      <c r="K172" s="105"/>
    </row>
    <row r="173" s="38" customFormat="1" customHeight="1" spans="1:11">
      <c r="A173" s="92">
        <v>139</v>
      </c>
      <c r="B173" s="89" t="s">
        <v>223</v>
      </c>
      <c r="C173" s="90">
        <v>45727</v>
      </c>
      <c r="D173" s="91" t="s">
        <v>243</v>
      </c>
      <c r="E173" s="91">
        <v>3243100</v>
      </c>
      <c r="F173" s="92" t="s">
        <v>21</v>
      </c>
      <c r="G173" s="92">
        <v>20</v>
      </c>
      <c r="H173" s="93">
        <f t="shared" si="5"/>
        <v>810.17</v>
      </c>
      <c r="I173" s="93">
        <v>16203.4</v>
      </c>
      <c r="J173" s="104" t="s">
        <v>244</v>
      </c>
      <c r="K173" s="105"/>
    </row>
    <row r="174" s="38" customFormat="1" customHeight="1" spans="1:11">
      <c r="A174" s="92">
        <v>140</v>
      </c>
      <c r="B174" s="89" t="s">
        <v>245</v>
      </c>
      <c r="C174" s="90">
        <v>45733</v>
      </c>
      <c r="D174" s="91" t="s">
        <v>89</v>
      </c>
      <c r="E174" s="92">
        <v>7827201</v>
      </c>
      <c r="F174" s="92" t="s">
        <v>21</v>
      </c>
      <c r="G174" s="92">
        <v>2</v>
      </c>
      <c r="H174" s="93">
        <f t="shared" si="5"/>
        <v>317.4</v>
      </c>
      <c r="I174" s="93">
        <v>634.8</v>
      </c>
      <c r="J174" s="104" t="s">
        <v>87</v>
      </c>
      <c r="K174" s="105"/>
    </row>
    <row r="175" s="38" customFormat="1" customHeight="1" spans="1:11">
      <c r="A175" s="92">
        <v>141</v>
      </c>
      <c r="B175" s="89" t="s">
        <v>245</v>
      </c>
      <c r="C175" s="90">
        <v>45733</v>
      </c>
      <c r="D175" s="91" t="s">
        <v>90</v>
      </c>
      <c r="E175" s="92">
        <v>7827480</v>
      </c>
      <c r="F175" s="92" t="s">
        <v>21</v>
      </c>
      <c r="G175" s="92">
        <v>2</v>
      </c>
      <c r="H175" s="93">
        <f t="shared" si="5"/>
        <v>118.57</v>
      </c>
      <c r="I175" s="93">
        <v>237.14</v>
      </c>
      <c r="J175" s="104" t="s">
        <v>87</v>
      </c>
      <c r="K175" s="105"/>
    </row>
    <row r="176" s="38" customFormat="1" customHeight="1" spans="1:11">
      <c r="A176" s="92">
        <v>142</v>
      </c>
      <c r="B176" s="89" t="s">
        <v>245</v>
      </c>
      <c r="C176" s="90">
        <v>45733</v>
      </c>
      <c r="D176" s="91" t="s">
        <v>246</v>
      </c>
      <c r="E176" s="92">
        <v>7825375</v>
      </c>
      <c r="F176" s="92" t="s">
        <v>21</v>
      </c>
      <c r="G176" s="92">
        <v>3</v>
      </c>
      <c r="H176" s="93">
        <f t="shared" si="5"/>
        <v>471.34</v>
      </c>
      <c r="I176" s="93">
        <v>1414.02</v>
      </c>
      <c r="J176" s="104" t="s">
        <v>247</v>
      </c>
      <c r="K176" s="105"/>
    </row>
    <row r="177" s="38" customFormat="1" customHeight="1" spans="1:11">
      <c r="A177" s="92">
        <v>143</v>
      </c>
      <c r="B177" s="89" t="s">
        <v>245</v>
      </c>
      <c r="C177" s="90">
        <v>45733</v>
      </c>
      <c r="D177" s="91" t="s">
        <v>128</v>
      </c>
      <c r="E177" s="92">
        <v>8660042</v>
      </c>
      <c r="F177" s="92" t="s">
        <v>21</v>
      </c>
      <c r="G177" s="92">
        <v>1</v>
      </c>
      <c r="H177" s="93">
        <f t="shared" si="5"/>
        <v>162.3</v>
      </c>
      <c r="I177" s="93">
        <v>162.3</v>
      </c>
      <c r="J177" s="104" t="s">
        <v>248</v>
      </c>
      <c r="K177" s="105"/>
    </row>
    <row r="178" s="38" customFormat="1" customHeight="1" spans="1:11">
      <c r="A178" s="92">
        <v>144</v>
      </c>
      <c r="B178" s="89" t="s">
        <v>245</v>
      </c>
      <c r="C178" s="90">
        <v>45733</v>
      </c>
      <c r="D178" s="91" t="s">
        <v>249</v>
      </c>
      <c r="E178" s="92">
        <v>8617120</v>
      </c>
      <c r="F178" s="92" t="s">
        <v>21</v>
      </c>
      <c r="G178" s="92">
        <v>1</v>
      </c>
      <c r="H178" s="93">
        <f t="shared" si="5"/>
        <v>133.39</v>
      </c>
      <c r="I178" s="93">
        <v>133.39</v>
      </c>
      <c r="J178" s="104" t="s">
        <v>248</v>
      </c>
      <c r="K178" s="105"/>
    </row>
    <row r="179" s="38" customFormat="1" customHeight="1" spans="1:11">
      <c r="A179" s="92">
        <v>145</v>
      </c>
      <c r="B179" s="89" t="s">
        <v>245</v>
      </c>
      <c r="C179" s="90">
        <v>45733</v>
      </c>
      <c r="D179" s="91" t="s">
        <v>165</v>
      </c>
      <c r="E179" s="92">
        <v>9340000</v>
      </c>
      <c r="F179" s="92" t="s">
        <v>21</v>
      </c>
      <c r="G179" s="92">
        <v>1</v>
      </c>
      <c r="H179" s="93">
        <f t="shared" si="5"/>
        <v>234.98</v>
      </c>
      <c r="I179" s="93">
        <v>234.98</v>
      </c>
      <c r="J179" s="104" t="s">
        <v>248</v>
      </c>
      <c r="K179" s="105"/>
    </row>
    <row r="180" s="38" customFormat="1" customHeight="1" spans="1:11">
      <c r="A180" s="92">
        <v>146</v>
      </c>
      <c r="B180" s="89" t="s">
        <v>245</v>
      </c>
      <c r="C180" s="90">
        <v>45733</v>
      </c>
      <c r="D180" s="91" t="s">
        <v>164</v>
      </c>
      <c r="E180" s="92">
        <v>9340070</v>
      </c>
      <c r="F180" s="92" t="s">
        <v>21</v>
      </c>
      <c r="G180" s="92">
        <v>1</v>
      </c>
      <c r="H180" s="93">
        <f t="shared" si="5"/>
        <v>35.05</v>
      </c>
      <c r="I180" s="93">
        <v>35.05</v>
      </c>
      <c r="J180" s="104" t="s">
        <v>248</v>
      </c>
      <c r="K180" s="105"/>
    </row>
    <row r="181" s="38" customFormat="1" customHeight="1" spans="1:11">
      <c r="A181" s="92">
        <v>147</v>
      </c>
      <c r="B181" s="89" t="s">
        <v>245</v>
      </c>
      <c r="C181" s="90">
        <v>45733</v>
      </c>
      <c r="D181" s="91" t="s">
        <v>250</v>
      </c>
      <c r="E181" s="92">
        <v>9340140</v>
      </c>
      <c r="F181" s="92" t="s">
        <v>21</v>
      </c>
      <c r="G181" s="92">
        <v>1</v>
      </c>
      <c r="H181" s="93">
        <f t="shared" si="5"/>
        <v>49.33</v>
      </c>
      <c r="I181" s="93">
        <v>49.33</v>
      </c>
      <c r="J181" s="104" t="s">
        <v>248</v>
      </c>
      <c r="K181" s="105"/>
    </row>
    <row r="182" s="38" customFormat="1" customHeight="1" spans="1:11">
      <c r="A182" s="92">
        <v>148</v>
      </c>
      <c r="B182" s="89" t="s">
        <v>245</v>
      </c>
      <c r="C182" s="90">
        <v>45733</v>
      </c>
      <c r="D182" s="91" t="s">
        <v>251</v>
      </c>
      <c r="E182" s="92">
        <v>9340110</v>
      </c>
      <c r="F182" s="92" t="s">
        <v>21</v>
      </c>
      <c r="G182" s="92">
        <v>1</v>
      </c>
      <c r="H182" s="93">
        <f t="shared" si="5"/>
        <v>202.53</v>
      </c>
      <c r="I182" s="93">
        <v>202.53</v>
      </c>
      <c r="J182" s="104" t="s">
        <v>248</v>
      </c>
      <c r="K182" s="105"/>
    </row>
    <row r="183" s="38" customFormat="1" customHeight="1" spans="1:11">
      <c r="A183" s="92">
        <v>149</v>
      </c>
      <c r="B183" s="89" t="s">
        <v>252</v>
      </c>
      <c r="C183" s="90">
        <v>45734</v>
      </c>
      <c r="D183" s="91" t="s">
        <v>253</v>
      </c>
      <c r="E183" s="92">
        <v>1057500</v>
      </c>
      <c r="F183" s="92" t="s">
        <v>21</v>
      </c>
      <c r="G183" s="92">
        <v>1</v>
      </c>
      <c r="H183" s="93">
        <f t="shared" si="5"/>
        <v>745.96</v>
      </c>
      <c r="I183" s="93">
        <v>745.96</v>
      </c>
      <c r="J183" s="104" t="s">
        <v>254</v>
      </c>
      <c r="K183" s="105"/>
    </row>
    <row r="184" s="38" customFormat="1" customHeight="1" spans="1:11">
      <c r="A184" s="92">
        <v>150</v>
      </c>
      <c r="B184" s="89" t="s">
        <v>252</v>
      </c>
      <c r="C184" s="90">
        <v>45734</v>
      </c>
      <c r="D184" s="91" t="s">
        <v>120</v>
      </c>
      <c r="E184" s="94">
        <v>4316000</v>
      </c>
      <c r="F184" s="92" t="s">
        <v>21</v>
      </c>
      <c r="G184" s="92">
        <v>9</v>
      </c>
      <c r="H184" s="93">
        <f t="shared" si="5"/>
        <v>222</v>
      </c>
      <c r="I184" s="93">
        <v>1998</v>
      </c>
      <c r="J184" s="104" t="s">
        <v>255</v>
      </c>
      <c r="K184" s="105"/>
    </row>
    <row r="185" s="38" customFormat="1" customHeight="1" spans="1:11">
      <c r="A185" s="92">
        <v>151</v>
      </c>
      <c r="B185" s="89" t="s">
        <v>252</v>
      </c>
      <c r="C185" s="90">
        <v>45734</v>
      </c>
      <c r="D185" s="91" t="s">
        <v>121</v>
      </c>
      <c r="E185" s="92">
        <v>4317000</v>
      </c>
      <c r="F185" s="92" t="s">
        <v>21</v>
      </c>
      <c r="G185" s="92">
        <v>9</v>
      </c>
      <c r="H185" s="93">
        <f t="shared" si="5"/>
        <v>225.74</v>
      </c>
      <c r="I185" s="93">
        <v>2031.66</v>
      </c>
      <c r="J185" s="104" t="s">
        <v>255</v>
      </c>
      <c r="K185" s="105"/>
    </row>
    <row r="186" s="38" customFormat="1" customHeight="1" spans="1:11">
      <c r="A186" s="92">
        <v>152</v>
      </c>
      <c r="B186" s="89" t="s">
        <v>252</v>
      </c>
      <c r="C186" s="90">
        <v>45734</v>
      </c>
      <c r="D186" s="91" t="s">
        <v>256</v>
      </c>
      <c r="E186" s="92">
        <v>4318000</v>
      </c>
      <c r="F186" s="92" t="s">
        <v>21</v>
      </c>
      <c r="G186" s="92">
        <v>3</v>
      </c>
      <c r="H186" s="93">
        <f t="shared" si="5"/>
        <v>226.66</v>
      </c>
      <c r="I186" s="93">
        <v>679.98</v>
      </c>
      <c r="J186" s="104" t="s">
        <v>255</v>
      </c>
      <c r="K186" s="105"/>
    </row>
    <row r="187" s="38" customFormat="1" customHeight="1" spans="1:11">
      <c r="A187" s="92">
        <v>153</v>
      </c>
      <c r="B187" s="89" t="s">
        <v>252</v>
      </c>
      <c r="C187" s="90">
        <v>45734</v>
      </c>
      <c r="D187" s="91" t="s">
        <v>257</v>
      </c>
      <c r="E187" s="92">
        <v>5001219</v>
      </c>
      <c r="F187" s="92" t="s">
        <v>21</v>
      </c>
      <c r="G187" s="92">
        <v>2</v>
      </c>
      <c r="H187" s="93">
        <f t="shared" si="5"/>
        <v>57.98</v>
      </c>
      <c r="I187" s="93">
        <v>115.96</v>
      </c>
      <c r="J187" s="104" t="s">
        <v>255</v>
      </c>
      <c r="K187" s="105"/>
    </row>
    <row r="188" s="38" customFormat="1" customHeight="1" spans="1:11">
      <c r="A188" s="92">
        <v>154</v>
      </c>
      <c r="B188" s="89" t="s">
        <v>252</v>
      </c>
      <c r="C188" s="90">
        <v>45734</v>
      </c>
      <c r="D188" s="91" t="s">
        <v>116</v>
      </c>
      <c r="E188" s="92">
        <v>6705600</v>
      </c>
      <c r="F188" s="92" t="s">
        <v>21</v>
      </c>
      <c r="G188" s="92">
        <v>1</v>
      </c>
      <c r="H188" s="93">
        <f t="shared" si="5"/>
        <v>3775.15</v>
      </c>
      <c r="I188" s="93">
        <v>3775.15</v>
      </c>
      <c r="J188" s="104" t="s">
        <v>255</v>
      </c>
      <c r="K188" s="105"/>
    </row>
    <row r="189" s="38" customFormat="1" customHeight="1" spans="1:11">
      <c r="A189" s="92">
        <v>155</v>
      </c>
      <c r="B189" s="89" t="s">
        <v>252</v>
      </c>
      <c r="C189" s="90">
        <v>45734</v>
      </c>
      <c r="D189" s="91" t="s">
        <v>258</v>
      </c>
      <c r="E189" s="92">
        <v>8006500</v>
      </c>
      <c r="F189" s="92" t="s">
        <v>21</v>
      </c>
      <c r="G189" s="92">
        <v>6</v>
      </c>
      <c r="H189" s="93">
        <f t="shared" si="5"/>
        <v>4922.33</v>
      </c>
      <c r="I189" s="93">
        <v>29533.98</v>
      </c>
      <c r="J189" s="104" t="s">
        <v>255</v>
      </c>
      <c r="K189" s="105"/>
    </row>
    <row r="190" s="38" customFormat="1" customHeight="1" spans="1:11">
      <c r="A190" s="92">
        <v>156</v>
      </c>
      <c r="B190" s="89" t="s">
        <v>252</v>
      </c>
      <c r="C190" s="90">
        <v>45734</v>
      </c>
      <c r="D190" s="91" t="s">
        <v>119</v>
      </c>
      <c r="E190" s="92">
        <v>8800100</v>
      </c>
      <c r="F190" s="92" t="s">
        <v>21</v>
      </c>
      <c r="G190" s="92">
        <v>8</v>
      </c>
      <c r="H190" s="93">
        <f t="shared" si="5"/>
        <v>99.8</v>
      </c>
      <c r="I190" s="93">
        <v>798.4</v>
      </c>
      <c r="J190" s="104" t="s">
        <v>255</v>
      </c>
      <c r="K190" s="105"/>
    </row>
    <row r="191" s="38" customFormat="1" customHeight="1" spans="1:11">
      <c r="A191" s="92">
        <v>157</v>
      </c>
      <c r="B191" s="89" t="s">
        <v>252</v>
      </c>
      <c r="C191" s="90">
        <v>45734</v>
      </c>
      <c r="D191" s="91" t="s">
        <v>259</v>
      </c>
      <c r="E191" s="92">
        <v>8602060</v>
      </c>
      <c r="F191" s="92" t="s">
        <v>21</v>
      </c>
      <c r="G191" s="92">
        <v>8</v>
      </c>
      <c r="H191" s="93">
        <f t="shared" si="5"/>
        <v>146.54</v>
      </c>
      <c r="I191" s="93">
        <v>1172.32</v>
      </c>
      <c r="J191" s="104" t="s">
        <v>255</v>
      </c>
      <c r="K191" s="105"/>
    </row>
    <row r="192" s="38" customFormat="1" customHeight="1" spans="1:11">
      <c r="A192" s="92">
        <v>158</v>
      </c>
      <c r="B192" s="89" t="s">
        <v>252</v>
      </c>
      <c r="C192" s="90">
        <v>45734</v>
      </c>
      <c r="D192" s="91" t="s">
        <v>260</v>
      </c>
      <c r="E192" s="92">
        <v>3238200</v>
      </c>
      <c r="F192" s="92" t="s">
        <v>21</v>
      </c>
      <c r="G192" s="92">
        <v>3</v>
      </c>
      <c r="H192" s="93">
        <f t="shared" si="5"/>
        <v>115.83</v>
      </c>
      <c r="I192" s="93">
        <v>347.49</v>
      </c>
      <c r="J192" s="104" t="s">
        <v>255</v>
      </c>
      <c r="K192" s="105"/>
    </row>
    <row r="193" s="38" customFormat="1" customHeight="1" spans="1:11">
      <c r="A193" s="92">
        <v>179</v>
      </c>
      <c r="B193" s="89" t="s">
        <v>223</v>
      </c>
      <c r="C193" s="90">
        <v>45727</v>
      </c>
      <c r="D193" s="89" t="s">
        <v>120</v>
      </c>
      <c r="E193" s="95">
        <v>4316000</v>
      </c>
      <c r="F193" s="92" t="s">
        <v>21</v>
      </c>
      <c r="G193" s="89">
        <v>2</v>
      </c>
      <c r="H193" s="93">
        <f t="shared" si="5"/>
        <v>222</v>
      </c>
      <c r="I193" s="89">
        <v>444</v>
      </c>
      <c r="J193" s="104" t="s">
        <v>234</v>
      </c>
      <c r="K193" s="105" t="s">
        <v>261</v>
      </c>
    </row>
    <row r="194" s="39" customFormat="1" customHeight="1" spans="1:11">
      <c r="A194" s="100">
        <v>180</v>
      </c>
      <c r="B194" s="96" t="s">
        <v>262</v>
      </c>
      <c r="C194" s="97">
        <v>45720</v>
      </c>
      <c r="D194" s="98" t="s">
        <v>263</v>
      </c>
      <c r="E194" s="99"/>
      <c r="F194" s="100" t="s">
        <v>21</v>
      </c>
      <c r="G194" s="99">
        <v>1</v>
      </c>
      <c r="H194" s="101">
        <f>+I194/G194/1.06</f>
        <v>3899.51886792453</v>
      </c>
      <c r="I194" s="99">
        <v>4133.49</v>
      </c>
      <c r="J194" s="106"/>
      <c r="K194" s="107"/>
    </row>
    <row r="195" s="39" customFormat="1" customHeight="1" spans="1:11">
      <c r="A195" s="100">
        <v>181</v>
      </c>
      <c r="B195" s="96" t="s">
        <v>264</v>
      </c>
      <c r="C195" s="97">
        <v>45720</v>
      </c>
      <c r="D195" s="98" t="s">
        <v>263</v>
      </c>
      <c r="E195" s="96"/>
      <c r="F195" s="100" t="s">
        <v>21</v>
      </c>
      <c r="G195" s="102">
        <v>1</v>
      </c>
      <c r="H195" s="103">
        <f>+I195/G195/1.06</f>
        <v>6384.94339622641</v>
      </c>
      <c r="I195" s="103">
        <v>6768.04</v>
      </c>
      <c r="J195" s="106"/>
      <c r="K195" s="107"/>
    </row>
    <row r="196" customFormat="1" ht="18" customHeight="1" spans="1:10">
      <c r="A196" s="108"/>
      <c r="B196" s="109"/>
      <c r="C196" s="108"/>
      <c r="D196" s="109" t="s">
        <v>265</v>
      </c>
      <c r="E196" s="109"/>
      <c r="F196" s="109"/>
      <c r="G196" s="109"/>
      <c r="H196" s="110"/>
      <c r="I196" s="138">
        <f>SUM(I7:I195)</f>
        <v>959256.777</v>
      </c>
      <c r="J196" s="139"/>
    </row>
    <row r="197" s="1" customFormat="1" ht="15" customHeight="1" spans="1:10">
      <c r="A197" s="111" t="s">
        <v>266</v>
      </c>
      <c r="B197" s="112"/>
      <c r="C197" s="113"/>
      <c r="D197" s="114" t="s">
        <v>267</v>
      </c>
      <c r="E197" s="115"/>
      <c r="F197" s="115"/>
      <c r="G197" s="115"/>
      <c r="H197" s="116"/>
      <c r="I197" s="140">
        <f>8706906.207+299278.66+586856.67+473626.43+493644.03+1352736.65+755587.89+700125.28</f>
        <v>13368761.817</v>
      </c>
      <c r="J197" s="141"/>
    </row>
    <row r="198" s="1" customFormat="1" ht="15" customHeight="1" spans="1:10">
      <c r="A198" s="111" t="s">
        <v>268</v>
      </c>
      <c r="B198" s="112"/>
      <c r="C198" s="113"/>
      <c r="D198" s="114" t="s">
        <v>269</v>
      </c>
      <c r="E198" s="115"/>
      <c r="F198" s="115"/>
      <c r="G198" s="115"/>
      <c r="H198" s="117"/>
      <c r="I198" s="140">
        <v>-11303.53</v>
      </c>
      <c r="J198" s="141"/>
    </row>
    <row r="199" s="1" customFormat="1" ht="15" customHeight="1" spans="1:10">
      <c r="A199" s="111" t="s">
        <v>270</v>
      </c>
      <c r="B199" s="112"/>
      <c r="C199" s="113"/>
      <c r="D199" s="114" t="s">
        <v>271</v>
      </c>
      <c r="E199" s="115"/>
      <c r="F199" s="115"/>
      <c r="G199" s="115"/>
      <c r="H199" s="116"/>
      <c r="I199" s="140">
        <f>-176946.03-151391.86-103102.42-30348.71-1514559.21-7888.5-12491.39-619.47-123794.25-779.66-120011.36-77339.47-99000-87866.51-114027.3-141816.35-186234.03-891185.69-694547.28-578452.36-458330.97-511228.62-12928.69-440837.79-359261.11-462970.61-280823.43-85421.5-119.6-284082.06-2190.29-7203.67-32105.27-158520.5-461779.83-361395.71-341457.77-464743.04-408640.19-155531.68-433585.78-207107.28-726.96-16501.57-28957.29-553263.29</f>
        <v>-11642116.35</v>
      </c>
      <c r="J199" s="141"/>
    </row>
    <row r="200" customFormat="1" customHeight="1" spans="1:10">
      <c r="A200" s="118" t="s">
        <v>272</v>
      </c>
      <c r="B200" s="119"/>
      <c r="C200" s="120"/>
      <c r="D200" s="121">
        <v>2707937.2746</v>
      </c>
      <c r="E200" s="122"/>
      <c r="F200" s="122"/>
      <c r="G200" s="122"/>
      <c r="H200" s="123"/>
      <c r="I200" s="142">
        <f>SUM(I196:I199)</f>
        <v>2674598.714</v>
      </c>
      <c r="J200" s="17"/>
    </row>
    <row r="201" customFormat="1" customHeight="1" spans="1:10">
      <c r="A201" s="124" t="s">
        <v>273</v>
      </c>
      <c r="B201" s="125"/>
      <c r="C201" s="126"/>
      <c r="D201" s="127" t="s">
        <v>274</v>
      </c>
      <c r="E201" s="128"/>
      <c r="F201" s="128"/>
      <c r="G201" s="127" t="s">
        <v>275</v>
      </c>
      <c r="H201" s="129"/>
      <c r="I201" s="129"/>
      <c r="J201" s="133"/>
    </row>
    <row r="202" customHeight="1" spans="1:4">
      <c r="A202" s="130" t="s">
        <v>276</v>
      </c>
      <c r="B202" s="131"/>
      <c r="C202" s="132"/>
      <c r="D202" s="133"/>
    </row>
    <row r="203" customHeight="1" spans="1:4">
      <c r="A203" s="130" t="s">
        <v>277</v>
      </c>
      <c r="B203" s="131"/>
      <c r="C203" s="132"/>
      <c r="D203" s="133"/>
    </row>
    <row r="204" customHeight="1" spans="1:7">
      <c r="A204" s="130" t="s">
        <v>278</v>
      </c>
      <c r="B204" s="131"/>
      <c r="D204"/>
      <c r="E204"/>
      <c r="F204"/>
      <c r="G204"/>
    </row>
    <row r="205" customHeight="1" spans="1:2">
      <c r="A205" s="15" t="s">
        <v>279</v>
      </c>
      <c r="B205" s="15" t="s">
        <v>280</v>
      </c>
    </row>
    <row r="206" customHeight="1" spans="1:2">
      <c r="A206" s="15" t="s">
        <v>279</v>
      </c>
      <c r="B206" s="15" t="s">
        <v>281</v>
      </c>
    </row>
    <row r="207" customHeight="1" spans="1:4">
      <c r="A207" s="15" t="s">
        <v>282</v>
      </c>
      <c r="B207" s="15" t="s">
        <v>283</v>
      </c>
      <c r="C207" s="134">
        <v>74183.09</v>
      </c>
      <c r="D207" s="143" t="s">
        <v>284</v>
      </c>
    </row>
    <row r="208" customHeight="1" spans="1:4">
      <c r="A208" s="15" t="s">
        <v>282</v>
      </c>
      <c r="B208" s="15" t="s">
        <v>285</v>
      </c>
      <c r="C208" s="136">
        <v>89392.81</v>
      </c>
      <c r="D208" s="143" t="s">
        <v>286</v>
      </c>
    </row>
    <row r="209" customHeight="1" spans="1:4">
      <c r="A209" s="15" t="s">
        <v>282</v>
      </c>
      <c r="B209" s="15" t="s">
        <v>287</v>
      </c>
      <c r="C209" s="134">
        <v>69448.69</v>
      </c>
      <c r="D209" s="143" t="s">
        <v>288</v>
      </c>
    </row>
    <row r="210" customHeight="1" spans="1:4">
      <c r="A210" s="15" t="s">
        <v>282</v>
      </c>
      <c r="B210" s="15" t="s">
        <v>289</v>
      </c>
      <c r="C210" s="134">
        <v>99648.29</v>
      </c>
      <c r="D210" s="143" t="s">
        <v>290</v>
      </c>
    </row>
    <row r="211" customHeight="1" spans="1:4">
      <c r="A211" s="15" t="s">
        <v>282</v>
      </c>
      <c r="B211" s="15" t="s">
        <v>291</v>
      </c>
      <c r="C211" s="134">
        <v>95139.63</v>
      </c>
      <c r="D211" s="143" t="s">
        <v>292</v>
      </c>
    </row>
    <row r="212" customHeight="1" spans="1:4">
      <c r="A212" s="15" t="s">
        <v>282</v>
      </c>
      <c r="B212" s="15" t="s">
        <v>293</v>
      </c>
      <c r="C212" s="134">
        <v>86449.76</v>
      </c>
      <c r="D212" s="143" t="s">
        <v>294</v>
      </c>
    </row>
    <row r="213" customHeight="1" spans="1:4">
      <c r="A213" s="15" t="s">
        <v>282</v>
      </c>
      <c r="B213" s="15" t="s">
        <v>295</v>
      </c>
      <c r="C213" s="134">
        <v>61141.08</v>
      </c>
      <c r="D213" s="143" t="s">
        <v>296</v>
      </c>
    </row>
    <row r="214" customHeight="1" spans="1:4">
      <c r="A214" s="15"/>
      <c r="B214" s="15" t="s">
        <v>263</v>
      </c>
      <c r="C214" s="134">
        <v>6768.04</v>
      </c>
      <c r="D214" s="143" t="s">
        <v>297</v>
      </c>
    </row>
    <row r="215" customHeight="1" spans="1:4">
      <c r="A215" s="15"/>
      <c r="B215" s="15" t="s">
        <v>263</v>
      </c>
      <c r="C215" s="134">
        <v>4133.49</v>
      </c>
      <c r="D215" s="143" t="s">
        <v>298</v>
      </c>
    </row>
    <row r="216" customHeight="1" spans="3:3">
      <c r="C216" s="9">
        <f>SUM(C205:C215)</f>
        <v>586304.88</v>
      </c>
    </row>
    <row r="218" customHeight="1" spans="3:3">
      <c r="C218" s="137">
        <f>C216-I196</f>
        <v>-372951.897</v>
      </c>
    </row>
  </sheetData>
  <autoFilter xmlns:etc="http://www.wps.cn/officeDocument/2017/etCustomData" ref="A6:K218" etc:filterBottomFollowUsedRange="0">
    <extLst/>
  </autoFilter>
  <sortState ref="A7:K179">
    <sortCondition ref="C7:C179"/>
  </sortState>
  <mergeCells count="12">
    <mergeCell ref="A1:J1"/>
    <mergeCell ref="A2:J2"/>
    <mergeCell ref="A4:D4"/>
    <mergeCell ref="D196:H196"/>
    <mergeCell ref="A197:C197"/>
    <mergeCell ref="D197:H197"/>
    <mergeCell ref="A198:C198"/>
    <mergeCell ref="D198:H198"/>
    <mergeCell ref="A199:C199"/>
    <mergeCell ref="D199:H199"/>
    <mergeCell ref="A200:C200"/>
    <mergeCell ref="D200:H200"/>
  </mergeCells>
  <pageMargins left="0" right="0" top="0.0388888888888889" bottom="0" header="0.156944444444444" footer="0.118055555555556"/>
  <pageSetup paperSize="9" scale="60" orientation="portrait" horizontalDpi="600"/>
  <headerFooter/>
  <colBreaks count="1" manualBreakCount="1">
    <brk id="10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0"/>
  <sheetViews>
    <sheetView tabSelected="1" workbookViewId="0">
      <pane ySplit="6" topLeftCell="A161" activePane="bottomLeft" state="frozen"/>
      <selection/>
      <selection pane="bottomLeft" activeCell="H179" sqref="H179"/>
    </sheetView>
  </sheetViews>
  <sheetFormatPr defaultColWidth="9.14285714285714" defaultRowHeight="12.75"/>
  <cols>
    <col min="2" max="2" width="16.1428571428571" customWidth="1"/>
    <col min="3" max="3" width="11.7142857142857" customWidth="1"/>
    <col min="4" max="4" width="34.8571428571429" customWidth="1"/>
    <col min="5" max="5" width="14.8571428571429" customWidth="1"/>
    <col min="6" max="6" width="13.7142857142857" customWidth="1"/>
    <col min="8" max="8" width="13.1428571428571" customWidth="1"/>
    <col min="9" max="9" width="14" customWidth="1"/>
    <col min="10" max="10" width="16.4285714285714" customWidth="1"/>
  </cols>
  <sheetData>
    <row r="1" customFormat="1" ht="27" customHeight="1" spans="1:10">
      <c r="A1" s="3" t="s">
        <v>0</v>
      </c>
      <c r="B1" s="3"/>
      <c r="C1" s="3"/>
      <c r="D1" s="4"/>
      <c r="E1" s="4"/>
      <c r="F1" s="4"/>
      <c r="G1" s="4"/>
      <c r="H1" s="5"/>
      <c r="I1" s="5"/>
      <c r="J1" s="4"/>
    </row>
    <row r="2" customFormat="1" ht="27" customHeight="1" spans="1:10">
      <c r="A2" s="6" t="s">
        <v>1</v>
      </c>
      <c r="B2" s="6"/>
      <c r="C2" s="6"/>
      <c r="D2" s="7"/>
      <c r="E2" s="7"/>
      <c r="F2" s="7"/>
      <c r="G2" s="7"/>
      <c r="H2" s="8"/>
      <c r="I2" s="8"/>
      <c r="J2" s="7"/>
    </row>
    <row r="3" ht="22" customHeight="1" spans="1:10">
      <c r="A3" t="s">
        <v>2</v>
      </c>
      <c r="C3" s="9"/>
      <c r="D3" s="1"/>
      <c r="E3" s="1" t="s">
        <v>3</v>
      </c>
      <c r="F3" s="1"/>
      <c r="G3" s="1"/>
      <c r="H3" s="10"/>
      <c r="I3" s="10"/>
      <c r="J3" s="1"/>
    </row>
    <row r="4" ht="21" customHeight="1" spans="1:10">
      <c r="A4" s="11" t="s">
        <v>4</v>
      </c>
      <c r="B4" s="11"/>
      <c r="C4" s="12"/>
      <c r="D4" s="13"/>
      <c r="E4" s="14" t="s">
        <v>5</v>
      </c>
      <c r="F4" s="14"/>
      <c r="G4" s="14"/>
      <c r="H4" s="10"/>
      <c r="I4" s="10"/>
      <c r="J4" s="1"/>
    </row>
    <row r="5" ht="18" customHeight="1" spans="1:10">
      <c r="A5" s="15" t="s">
        <v>6</v>
      </c>
      <c r="C5" s="9"/>
      <c r="D5" s="1"/>
      <c r="E5" s="14" t="s">
        <v>7</v>
      </c>
      <c r="F5" s="14"/>
      <c r="G5" s="14"/>
      <c r="H5" s="10"/>
      <c r="I5" s="10"/>
      <c r="J5" s="1"/>
    </row>
    <row r="6" s="1" customFormat="1" ht="27" customHeight="1" spans="1:10">
      <c r="A6" s="16" t="s">
        <v>8</v>
      </c>
      <c r="B6" s="16" t="s">
        <v>9</v>
      </c>
      <c r="C6" s="16" t="s">
        <v>10</v>
      </c>
      <c r="D6" s="17" t="s">
        <v>11</v>
      </c>
      <c r="E6" s="17" t="s">
        <v>12</v>
      </c>
      <c r="F6" s="17" t="s">
        <v>13</v>
      </c>
      <c r="G6" s="17" t="s">
        <v>14</v>
      </c>
      <c r="H6" s="18" t="s">
        <v>15</v>
      </c>
      <c r="I6" s="18" t="s">
        <v>16</v>
      </c>
      <c r="J6" s="17" t="s">
        <v>17</v>
      </c>
    </row>
    <row r="7" s="32" customFormat="1" ht="21" customHeight="1" spans="1:11">
      <c r="A7" s="19">
        <v>1</v>
      </c>
      <c r="B7" s="40" t="s">
        <v>18</v>
      </c>
      <c r="C7" s="41">
        <v>45734</v>
      </c>
      <c r="D7" s="42" t="s">
        <v>19</v>
      </c>
      <c r="E7" s="42" t="s">
        <v>20</v>
      </c>
      <c r="F7" s="43" t="s">
        <v>21</v>
      </c>
      <c r="G7" s="43">
        <v>6</v>
      </c>
      <c r="H7" s="44">
        <v>51.26</v>
      </c>
      <c r="I7" s="44">
        <v>307.56</v>
      </c>
      <c r="J7" s="40" t="s">
        <v>22</v>
      </c>
      <c r="K7" s="69"/>
    </row>
    <row r="8" s="32" customFormat="1" ht="21" customHeight="1" spans="1:11">
      <c r="A8" s="19">
        <v>2</v>
      </c>
      <c r="B8" s="40" t="s">
        <v>18</v>
      </c>
      <c r="C8" s="41">
        <v>45734</v>
      </c>
      <c r="D8" s="42" t="s">
        <v>23</v>
      </c>
      <c r="E8" s="42" t="s">
        <v>24</v>
      </c>
      <c r="F8" s="43" t="s">
        <v>21</v>
      </c>
      <c r="G8" s="43">
        <v>2</v>
      </c>
      <c r="H8" s="44">
        <v>46.94</v>
      </c>
      <c r="I8" s="44">
        <v>93.88</v>
      </c>
      <c r="J8" s="40" t="s">
        <v>22</v>
      </c>
      <c r="K8" s="69"/>
    </row>
    <row r="9" s="32" customFormat="1" ht="21" customHeight="1" spans="1:11">
      <c r="A9" s="19">
        <v>3</v>
      </c>
      <c r="B9" s="40" t="s">
        <v>18</v>
      </c>
      <c r="C9" s="41">
        <v>45734</v>
      </c>
      <c r="D9" s="42" t="s">
        <v>25</v>
      </c>
      <c r="E9" s="42" t="s">
        <v>26</v>
      </c>
      <c r="F9" s="43" t="s">
        <v>21</v>
      </c>
      <c r="G9" s="43">
        <v>6</v>
      </c>
      <c r="H9" s="44">
        <v>49.42</v>
      </c>
      <c r="I9" s="44">
        <v>296.52</v>
      </c>
      <c r="J9" s="40" t="s">
        <v>22</v>
      </c>
      <c r="K9" s="69"/>
    </row>
    <row r="10" s="32" customFormat="1" ht="21" customHeight="1" spans="1:11">
      <c r="A10" s="19">
        <v>4</v>
      </c>
      <c r="B10" s="40" t="s">
        <v>18</v>
      </c>
      <c r="C10" s="41">
        <v>45734</v>
      </c>
      <c r="D10" s="42" t="s">
        <v>27</v>
      </c>
      <c r="E10" s="42" t="s">
        <v>28</v>
      </c>
      <c r="F10" s="43" t="s">
        <v>21</v>
      </c>
      <c r="G10" s="43">
        <v>1</v>
      </c>
      <c r="H10" s="44">
        <v>77.99</v>
      </c>
      <c r="I10" s="44">
        <v>77.99</v>
      </c>
      <c r="J10" s="40" t="s">
        <v>22</v>
      </c>
      <c r="K10" s="69"/>
    </row>
    <row r="11" s="32" customFormat="1" ht="21" customHeight="1" spans="1:11">
      <c r="A11" s="19">
        <v>5</v>
      </c>
      <c r="B11" s="40" t="s">
        <v>18</v>
      </c>
      <c r="C11" s="41">
        <v>45734</v>
      </c>
      <c r="D11" s="42" t="s">
        <v>29</v>
      </c>
      <c r="E11" s="42" t="s">
        <v>30</v>
      </c>
      <c r="F11" s="43" t="s">
        <v>21</v>
      </c>
      <c r="G11" s="43">
        <v>8</v>
      </c>
      <c r="H11" s="44">
        <v>40.92</v>
      </c>
      <c r="I11" s="44">
        <v>327.36</v>
      </c>
      <c r="J11" s="40" t="s">
        <v>22</v>
      </c>
      <c r="K11" s="69"/>
    </row>
    <row r="12" s="32" customFormat="1" ht="21" customHeight="1" spans="1:11">
      <c r="A12" s="19">
        <v>6</v>
      </c>
      <c r="B12" s="40" t="s">
        <v>18</v>
      </c>
      <c r="C12" s="41">
        <v>45734</v>
      </c>
      <c r="D12" s="42" t="s">
        <v>31</v>
      </c>
      <c r="E12" s="43" t="s">
        <v>32</v>
      </c>
      <c r="F12" s="43" t="s">
        <v>21</v>
      </c>
      <c r="G12" s="43">
        <v>2</v>
      </c>
      <c r="H12" s="44">
        <v>89.9</v>
      </c>
      <c r="I12" s="44">
        <v>179.8</v>
      </c>
      <c r="J12" s="40" t="s">
        <v>22</v>
      </c>
      <c r="K12" s="69"/>
    </row>
    <row r="13" s="32" customFormat="1" ht="25" customHeight="1" spans="1:11">
      <c r="A13" s="19">
        <v>7</v>
      </c>
      <c r="B13" s="40" t="s">
        <v>33</v>
      </c>
      <c r="C13" s="41">
        <v>45709</v>
      </c>
      <c r="D13" s="42" t="s">
        <v>34</v>
      </c>
      <c r="E13" s="43">
        <v>3243200</v>
      </c>
      <c r="F13" s="43" t="s">
        <v>21</v>
      </c>
      <c r="G13" s="43">
        <v>95</v>
      </c>
      <c r="H13" s="44">
        <v>190.02</v>
      </c>
      <c r="I13" s="44">
        <v>18051.9</v>
      </c>
      <c r="J13" s="40" t="s">
        <v>35</v>
      </c>
      <c r="K13" s="69"/>
    </row>
    <row r="14" s="32" customFormat="1" ht="25" customHeight="1" spans="1:11">
      <c r="A14" s="19">
        <v>8</v>
      </c>
      <c r="B14" s="40" t="s">
        <v>36</v>
      </c>
      <c r="C14" s="41">
        <v>45709</v>
      </c>
      <c r="D14" s="42" t="s">
        <v>34</v>
      </c>
      <c r="E14" s="43">
        <v>3243200</v>
      </c>
      <c r="F14" s="43" t="s">
        <v>21</v>
      </c>
      <c r="G14" s="43">
        <v>2</v>
      </c>
      <c r="H14" s="44">
        <v>190.02</v>
      </c>
      <c r="I14" s="44">
        <v>380.04</v>
      </c>
      <c r="J14" s="40" t="s">
        <v>37</v>
      </c>
      <c r="K14" s="69"/>
    </row>
    <row r="15" s="32" customFormat="1" ht="21" customHeight="1" spans="1:11">
      <c r="A15" s="19">
        <v>9</v>
      </c>
      <c r="B15" s="40" t="s">
        <v>38</v>
      </c>
      <c r="C15" s="41">
        <v>45712</v>
      </c>
      <c r="D15" s="42" t="s">
        <v>39</v>
      </c>
      <c r="E15" s="43">
        <v>3320600</v>
      </c>
      <c r="F15" s="43" t="s">
        <v>21</v>
      </c>
      <c r="G15" s="43">
        <v>1</v>
      </c>
      <c r="H15" s="44">
        <v>25025.26</v>
      </c>
      <c r="I15" s="44">
        <v>25025.26</v>
      </c>
      <c r="J15" s="40" t="s">
        <v>40</v>
      </c>
      <c r="K15" s="69"/>
    </row>
    <row r="16" s="33" customFormat="1" ht="21" customHeight="1" spans="1:11">
      <c r="A16" s="19">
        <v>10</v>
      </c>
      <c r="B16" s="45" t="s">
        <v>64</v>
      </c>
      <c r="C16" s="46">
        <v>45715</v>
      </c>
      <c r="D16" s="47" t="s">
        <v>65</v>
      </c>
      <c r="E16" s="48" t="s">
        <v>66</v>
      </c>
      <c r="F16" s="48" t="s">
        <v>21</v>
      </c>
      <c r="G16" s="48">
        <v>39</v>
      </c>
      <c r="H16" s="49">
        <v>1567.72</v>
      </c>
      <c r="I16" s="49">
        <v>61141.08</v>
      </c>
      <c r="J16" s="45" t="s">
        <v>67</v>
      </c>
      <c r="K16" s="70"/>
    </row>
    <row r="17" s="34" customFormat="1" ht="21" customHeight="1" spans="1:11">
      <c r="A17" s="19">
        <v>11</v>
      </c>
      <c r="B17" s="50" t="s">
        <v>64</v>
      </c>
      <c r="C17" s="51">
        <v>45715</v>
      </c>
      <c r="D17" s="52" t="s">
        <v>65</v>
      </c>
      <c r="E17" s="53" t="s">
        <v>68</v>
      </c>
      <c r="F17" s="53" t="s">
        <v>21</v>
      </c>
      <c r="G17" s="53">
        <v>26</v>
      </c>
      <c r="H17" s="54">
        <v>1772.35</v>
      </c>
      <c r="I17" s="54">
        <v>46081.1</v>
      </c>
      <c r="J17" s="50" t="s">
        <v>67</v>
      </c>
      <c r="K17" s="71"/>
    </row>
    <row r="18" s="34" customFormat="1" ht="26" customHeight="1" spans="1:11">
      <c r="A18" s="19">
        <v>12</v>
      </c>
      <c r="B18" s="50" t="s">
        <v>64</v>
      </c>
      <c r="C18" s="51">
        <v>45715</v>
      </c>
      <c r="D18" s="52" t="s">
        <v>69</v>
      </c>
      <c r="E18" s="53">
        <v>8215500</v>
      </c>
      <c r="F18" s="53" t="s">
        <v>21</v>
      </c>
      <c r="G18" s="55">
        <v>5</v>
      </c>
      <c r="H18" s="54">
        <v>5490.31</v>
      </c>
      <c r="I18" s="72">
        <v>27451.57</v>
      </c>
      <c r="J18" s="50" t="s">
        <v>67</v>
      </c>
      <c r="K18" s="71"/>
    </row>
    <row r="19" s="34" customFormat="1" ht="21" customHeight="1" spans="1:11">
      <c r="A19" s="19">
        <v>13</v>
      </c>
      <c r="B19" s="50" t="s">
        <v>82</v>
      </c>
      <c r="C19" s="51">
        <v>45709</v>
      </c>
      <c r="D19" s="52" t="s">
        <v>83</v>
      </c>
      <c r="E19" s="53" t="s">
        <v>84</v>
      </c>
      <c r="F19" s="53" t="s">
        <v>21</v>
      </c>
      <c r="G19" s="53">
        <v>9</v>
      </c>
      <c r="H19" s="54">
        <v>32.12</v>
      </c>
      <c r="I19" s="54">
        <v>289.08</v>
      </c>
      <c r="J19" s="50" t="s">
        <v>85</v>
      </c>
      <c r="K19" s="71"/>
    </row>
    <row r="20" s="34" customFormat="1" ht="24" customHeight="1" spans="1:11">
      <c r="A20" s="19">
        <v>14</v>
      </c>
      <c r="B20" s="50" t="s">
        <v>82</v>
      </c>
      <c r="C20" s="51">
        <v>45709</v>
      </c>
      <c r="D20" s="52" t="s">
        <v>86</v>
      </c>
      <c r="E20" s="52">
        <v>2848200</v>
      </c>
      <c r="F20" s="53" t="s">
        <v>21</v>
      </c>
      <c r="G20" s="53">
        <v>6</v>
      </c>
      <c r="H20" s="54">
        <v>291.96</v>
      </c>
      <c r="I20" s="54">
        <v>1751.76</v>
      </c>
      <c r="J20" s="50" t="s">
        <v>87</v>
      </c>
      <c r="K20" s="71"/>
    </row>
    <row r="21" s="34" customFormat="1" ht="21" customHeight="1" spans="1:11">
      <c r="A21" s="19">
        <v>15</v>
      </c>
      <c r="B21" s="56" t="s">
        <v>82</v>
      </c>
      <c r="C21" s="51">
        <v>45709</v>
      </c>
      <c r="D21" s="52" t="s">
        <v>88</v>
      </c>
      <c r="E21" s="53">
        <v>7187807</v>
      </c>
      <c r="F21" s="53" t="s">
        <v>21</v>
      </c>
      <c r="G21" s="53">
        <v>6</v>
      </c>
      <c r="H21" s="54">
        <v>690.25</v>
      </c>
      <c r="I21" s="54">
        <v>4141.5</v>
      </c>
      <c r="J21" s="56" t="s">
        <v>87</v>
      </c>
      <c r="K21" s="71"/>
    </row>
    <row r="22" s="34" customFormat="1" ht="21" customHeight="1" spans="1:11">
      <c r="A22" s="19">
        <v>16</v>
      </c>
      <c r="B22" s="56" t="s">
        <v>82</v>
      </c>
      <c r="C22" s="51">
        <v>45709</v>
      </c>
      <c r="D22" s="52" t="s">
        <v>89</v>
      </c>
      <c r="E22" s="53">
        <v>7827201</v>
      </c>
      <c r="F22" s="53" t="s">
        <v>21</v>
      </c>
      <c r="G22" s="53">
        <v>12</v>
      </c>
      <c r="H22" s="54">
        <v>317.4</v>
      </c>
      <c r="I22" s="54">
        <v>3808.8</v>
      </c>
      <c r="J22" s="56" t="s">
        <v>87</v>
      </c>
      <c r="K22" s="71"/>
    </row>
    <row r="23" s="34" customFormat="1" ht="21" customHeight="1" spans="1:11">
      <c r="A23" s="19">
        <v>17</v>
      </c>
      <c r="B23" s="56" t="s">
        <v>82</v>
      </c>
      <c r="C23" s="51">
        <v>45709</v>
      </c>
      <c r="D23" s="52" t="s">
        <v>90</v>
      </c>
      <c r="E23" s="53">
        <v>7827480</v>
      </c>
      <c r="F23" s="53" t="s">
        <v>21</v>
      </c>
      <c r="G23" s="53">
        <v>12</v>
      </c>
      <c r="H23" s="54">
        <v>118.57</v>
      </c>
      <c r="I23" s="54">
        <v>1422.84</v>
      </c>
      <c r="J23" s="56" t="s">
        <v>87</v>
      </c>
      <c r="K23" s="71"/>
    </row>
    <row r="24" s="34" customFormat="1" ht="21" customHeight="1" spans="1:11">
      <c r="A24" s="19">
        <v>18</v>
      </c>
      <c r="B24" s="56" t="s">
        <v>82</v>
      </c>
      <c r="C24" s="51">
        <v>45709</v>
      </c>
      <c r="D24" s="52" t="s">
        <v>91</v>
      </c>
      <c r="E24" s="53">
        <v>1194550</v>
      </c>
      <c r="F24" s="53" t="s">
        <v>21</v>
      </c>
      <c r="G24" s="53">
        <v>1</v>
      </c>
      <c r="H24" s="54">
        <v>4446.16</v>
      </c>
      <c r="I24" s="54">
        <v>4446.16</v>
      </c>
      <c r="J24" s="56" t="s">
        <v>92</v>
      </c>
      <c r="K24" s="71"/>
    </row>
    <row r="25" s="32" customFormat="1" ht="21" customHeight="1" spans="1:11">
      <c r="A25" s="19">
        <v>19</v>
      </c>
      <c r="B25" s="40" t="s">
        <v>93</v>
      </c>
      <c r="C25" s="41">
        <v>45734</v>
      </c>
      <c r="D25" s="42" t="s">
        <v>94</v>
      </c>
      <c r="E25" s="43">
        <v>2356000</v>
      </c>
      <c r="F25" s="43" t="s">
        <v>21</v>
      </c>
      <c r="G25" s="43">
        <v>1</v>
      </c>
      <c r="H25" s="44">
        <v>144.58</v>
      </c>
      <c r="I25" s="44">
        <v>144.58</v>
      </c>
      <c r="J25" s="40" t="s">
        <v>95</v>
      </c>
      <c r="K25" s="69"/>
    </row>
    <row r="26" s="32" customFormat="1" ht="21" customHeight="1" spans="1:11">
      <c r="A26" s="19">
        <v>20</v>
      </c>
      <c r="B26" s="57" t="s">
        <v>93</v>
      </c>
      <c r="C26" s="41">
        <v>45734</v>
      </c>
      <c r="D26" s="42" t="s">
        <v>96</v>
      </c>
      <c r="E26" s="43">
        <v>4116500</v>
      </c>
      <c r="F26" s="43" t="s">
        <v>21</v>
      </c>
      <c r="G26" s="43">
        <v>4</v>
      </c>
      <c r="H26" s="44">
        <v>208.94</v>
      </c>
      <c r="I26" s="44">
        <v>835.76</v>
      </c>
      <c r="J26" s="57" t="s">
        <v>97</v>
      </c>
      <c r="K26" s="69"/>
    </row>
    <row r="27" s="32" customFormat="1" ht="21" customHeight="1" spans="1:11">
      <c r="A27" s="19">
        <v>21</v>
      </c>
      <c r="B27" s="57" t="s">
        <v>93</v>
      </c>
      <c r="C27" s="41">
        <v>45734</v>
      </c>
      <c r="D27" s="42" t="s">
        <v>98</v>
      </c>
      <c r="E27" s="43">
        <v>8618813</v>
      </c>
      <c r="F27" s="43" t="s">
        <v>21</v>
      </c>
      <c r="G27" s="43">
        <v>5</v>
      </c>
      <c r="H27" s="44">
        <v>308.75</v>
      </c>
      <c r="I27" s="44">
        <v>1543.75</v>
      </c>
      <c r="J27" s="57" t="s">
        <v>97</v>
      </c>
      <c r="K27" s="69"/>
    </row>
    <row r="28" s="32" customFormat="1" ht="21" customHeight="1" spans="1:11">
      <c r="A28" s="19">
        <v>22</v>
      </c>
      <c r="B28" s="57" t="s">
        <v>93</v>
      </c>
      <c r="C28" s="41">
        <v>45734</v>
      </c>
      <c r="D28" s="42" t="s">
        <v>99</v>
      </c>
      <c r="E28" s="43">
        <v>7097220</v>
      </c>
      <c r="F28" s="43" t="s">
        <v>21</v>
      </c>
      <c r="G28" s="43">
        <v>2</v>
      </c>
      <c r="H28" s="44">
        <v>81.85</v>
      </c>
      <c r="I28" s="44">
        <v>163.7</v>
      </c>
      <c r="J28" s="57" t="s">
        <v>97</v>
      </c>
      <c r="K28" s="69"/>
    </row>
    <row r="29" s="32" customFormat="1" ht="21" customHeight="1" spans="1:11">
      <c r="A29" s="19">
        <v>23</v>
      </c>
      <c r="B29" s="57" t="s">
        <v>93</v>
      </c>
      <c r="C29" s="41">
        <v>45734</v>
      </c>
      <c r="D29" s="42" t="s">
        <v>100</v>
      </c>
      <c r="E29" s="43">
        <v>9340280</v>
      </c>
      <c r="F29" s="43" t="s">
        <v>21</v>
      </c>
      <c r="G29" s="43">
        <v>1</v>
      </c>
      <c r="H29" s="44">
        <v>18.82</v>
      </c>
      <c r="I29" s="44">
        <v>18.82</v>
      </c>
      <c r="J29" s="57" t="s">
        <v>97</v>
      </c>
      <c r="K29" s="69"/>
    </row>
    <row r="30" s="32" customFormat="1" ht="21" customHeight="1" spans="1:11">
      <c r="A30" s="19">
        <v>24</v>
      </c>
      <c r="B30" s="57" t="s">
        <v>93</v>
      </c>
      <c r="C30" s="41">
        <v>45719</v>
      </c>
      <c r="D30" s="58" t="s">
        <v>101</v>
      </c>
      <c r="E30" s="59">
        <v>2352000</v>
      </c>
      <c r="F30" s="43" t="s">
        <v>21</v>
      </c>
      <c r="G30" s="59">
        <v>1</v>
      </c>
      <c r="H30" s="60">
        <v>108.141592920354</v>
      </c>
      <c r="I30" s="59">
        <v>122.2</v>
      </c>
      <c r="J30" s="57" t="s">
        <v>97</v>
      </c>
      <c r="K30" s="69"/>
    </row>
    <row r="31" s="32" customFormat="1" ht="21" customHeight="1" spans="1:11">
      <c r="A31" s="19">
        <v>25</v>
      </c>
      <c r="B31" s="57" t="s">
        <v>93</v>
      </c>
      <c r="C31" s="41">
        <v>45719</v>
      </c>
      <c r="D31" s="58" t="s">
        <v>102</v>
      </c>
      <c r="E31" s="59">
        <v>2354000</v>
      </c>
      <c r="F31" s="43" t="s">
        <v>21</v>
      </c>
      <c r="G31" s="59">
        <v>1</v>
      </c>
      <c r="H31" s="60">
        <v>103.194690265487</v>
      </c>
      <c r="I31" s="59">
        <v>116.61</v>
      </c>
      <c r="J31" s="57"/>
      <c r="K31" s="69"/>
    </row>
    <row r="32" s="32" customFormat="1" ht="21" customHeight="1" spans="1:11">
      <c r="A32" s="19">
        <v>26</v>
      </c>
      <c r="B32" s="57" t="s">
        <v>93</v>
      </c>
      <c r="C32" s="41">
        <v>45734</v>
      </c>
      <c r="D32" s="42" t="s">
        <v>103</v>
      </c>
      <c r="E32" s="42">
        <v>9344520</v>
      </c>
      <c r="F32" s="43" t="s">
        <v>21</v>
      </c>
      <c r="G32" s="43">
        <v>12</v>
      </c>
      <c r="H32" s="44">
        <v>32.46</v>
      </c>
      <c r="I32" s="44">
        <v>389.52</v>
      </c>
      <c r="J32" s="57" t="s">
        <v>97</v>
      </c>
      <c r="K32" s="69"/>
    </row>
    <row r="33" s="32" customFormat="1" ht="21" customHeight="1" spans="1:11">
      <c r="A33" s="19">
        <v>27</v>
      </c>
      <c r="B33" s="40" t="s">
        <v>93</v>
      </c>
      <c r="C33" s="41">
        <v>45709</v>
      </c>
      <c r="D33" s="42" t="s">
        <v>104</v>
      </c>
      <c r="E33" s="43">
        <v>9340030</v>
      </c>
      <c r="F33" s="43" t="s">
        <v>21</v>
      </c>
      <c r="G33" s="43">
        <v>4</v>
      </c>
      <c r="H33" s="44">
        <v>89.58</v>
      </c>
      <c r="I33" s="44">
        <v>358.32</v>
      </c>
      <c r="J33" s="40" t="s">
        <v>97</v>
      </c>
      <c r="K33" s="69"/>
    </row>
    <row r="34" s="32" customFormat="1" ht="21" customHeight="1" spans="1:11">
      <c r="A34" s="19">
        <v>28</v>
      </c>
      <c r="B34" s="40" t="s">
        <v>93</v>
      </c>
      <c r="C34" s="41">
        <v>45734</v>
      </c>
      <c r="D34" s="42" t="s">
        <v>105</v>
      </c>
      <c r="E34" s="43">
        <v>3455500</v>
      </c>
      <c r="F34" s="43" t="s">
        <v>21</v>
      </c>
      <c r="G34" s="43">
        <v>2</v>
      </c>
      <c r="H34" s="44">
        <v>71.4</v>
      </c>
      <c r="I34" s="44">
        <v>142.8</v>
      </c>
      <c r="J34" s="40" t="s">
        <v>97</v>
      </c>
      <c r="K34" s="69"/>
    </row>
    <row r="35" s="32" customFormat="1" ht="24" customHeight="1" spans="1:11">
      <c r="A35" s="19">
        <v>29</v>
      </c>
      <c r="B35" s="40" t="s">
        <v>93</v>
      </c>
      <c r="C35" s="41">
        <v>45734</v>
      </c>
      <c r="D35" s="42" t="s">
        <v>106</v>
      </c>
      <c r="E35" s="43">
        <v>3243700</v>
      </c>
      <c r="F35" s="43" t="s">
        <v>21</v>
      </c>
      <c r="G35" s="43">
        <v>4</v>
      </c>
      <c r="H35" s="44">
        <v>891.19</v>
      </c>
      <c r="I35" s="44">
        <v>3564.76</v>
      </c>
      <c r="J35" s="40" t="s">
        <v>97</v>
      </c>
      <c r="K35" s="69"/>
    </row>
    <row r="36" s="32" customFormat="1" ht="26" customHeight="1" spans="1:11">
      <c r="A36" s="19">
        <v>30</v>
      </c>
      <c r="B36" s="40" t="s">
        <v>93</v>
      </c>
      <c r="C36" s="41">
        <v>45734</v>
      </c>
      <c r="D36" s="42" t="s">
        <v>107</v>
      </c>
      <c r="E36" s="43">
        <v>3243300</v>
      </c>
      <c r="F36" s="43" t="s">
        <v>21</v>
      </c>
      <c r="G36" s="43">
        <v>4</v>
      </c>
      <c r="H36" s="44">
        <v>190.02</v>
      </c>
      <c r="I36" s="44">
        <v>760.08</v>
      </c>
      <c r="J36" s="40" t="s">
        <v>97</v>
      </c>
      <c r="K36" s="69"/>
    </row>
    <row r="37" s="32" customFormat="1" ht="21" customHeight="1" spans="1:11">
      <c r="A37" s="19">
        <v>31</v>
      </c>
      <c r="B37" s="40" t="s">
        <v>93</v>
      </c>
      <c r="C37" s="41">
        <v>45709</v>
      </c>
      <c r="D37" s="42" t="s">
        <v>108</v>
      </c>
      <c r="E37" s="61">
        <v>9340210</v>
      </c>
      <c r="F37" s="43" t="s">
        <v>21</v>
      </c>
      <c r="G37" s="43">
        <v>2</v>
      </c>
      <c r="H37" s="44">
        <v>264.84</v>
      </c>
      <c r="I37" s="44">
        <v>529.68</v>
      </c>
      <c r="J37" s="40" t="s">
        <v>97</v>
      </c>
      <c r="K37" s="69"/>
    </row>
    <row r="38" s="32" customFormat="1" ht="21" customHeight="1" spans="1:11">
      <c r="A38" s="19">
        <v>32</v>
      </c>
      <c r="B38" s="57" t="s">
        <v>93</v>
      </c>
      <c r="C38" s="41">
        <v>45709</v>
      </c>
      <c r="D38" s="42" t="s">
        <v>109</v>
      </c>
      <c r="E38" s="43">
        <v>3071000</v>
      </c>
      <c r="F38" s="43" t="s">
        <v>21</v>
      </c>
      <c r="G38" s="43">
        <v>12</v>
      </c>
      <c r="H38" s="44">
        <v>135.02</v>
      </c>
      <c r="I38" s="44">
        <v>1620.24</v>
      </c>
      <c r="J38" s="57" t="s">
        <v>110</v>
      </c>
      <c r="K38" s="69"/>
    </row>
    <row r="39" s="32" customFormat="1" ht="21" customHeight="1" spans="1:11">
      <c r="A39" s="19">
        <v>33</v>
      </c>
      <c r="B39" s="57" t="s">
        <v>111</v>
      </c>
      <c r="C39" s="41">
        <v>45722</v>
      </c>
      <c r="D39" s="42" t="s">
        <v>112</v>
      </c>
      <c r="E39" s="43">
        <v>4115500</v>
      </c>
      <c r="F39" s="43" t="s">
        <v>21</v>
      </c>
      <c r="G39" s="43">
        <v>2</v>
      </c>
      <c r="H39" s="44">
        <v>194.01</v>
      </c>
      <c r="I39" s="44">
        <v>388.02</v>
      </c>
      <c r="J39" s="57" t="s">
        <v>113</v>
      </c>
      <c r="K39" s="69"/>
    </row>
    <row r="40" s="32" customFormat="1" ht="26" customHeight="1" spans="1:11">
      <c r="A40" s="19">
        <v>34</v>
      </c>
      <c r="B40" s="57" t="s">
        <v>111</v>
      </c>
      <c r="C40" s="41">
        <v>45722</v>
      </c>
      <c r="D40" s="42" t="s">
        <v>91</v>
      </c>
      <c r="E40" s="43">
        <v>1194550</v>
      </c>
      <c r="F40" s="43" t="s">
        <v>21</v>
      </c>
      <c r="G40" s="43">
        <v>2</v>
      </c>
      <c r="H40" s="44">
        <v>4446.17</v>
      </c>
      <c r="I40" s="44">
        <v>8892.34</v>
      </c>
      <c r="J40" s="57" t="s">
        <v>113</v>
      </c>
      <c r="K40" s="69"/>
    </row>
    <row r="41" s="32" customFormat="1" ht="21" customHeight="1" spans="1:11">
      <c r="A41" s="19">
        <v>35</v>
      </c>
      <c r="B41" s="57" t="s">
        <v>111</v>
      </c>
      <c r="C41" s="41">
        <v>45727</v>
      </c>
      <c r="D41" s="42" t="s">
        <v>114</v>
      </c>
      <c r="E41" s="43">
        <v>6052500</v>
      </c>
      <c r="F41" s="43" t="s">
        <v>21</v>
      </c>
      <c r="G41" s="43">
        <v>1</v>
      </c>
      <c r="H41" s="44">
        <v>308.68</v>
      </c>
      <c r="I41" s="44">
        <v>308.68</v>
      </c>
      <c r="J41" s="57" t="s">
        <v>115</v>
      </c>
      <c r="K41" s="69"/>
    </row>
    <row r="42" s="32" customFormat="1" ht="24" customHeight="1" spans="1:11">
      <c r="A42" s="19">
        <v>36</v>
      </c>
      <c r="B42" s="57" t="s">
        <v>111</v>
      </c>
      <c r="C42" s="41">
        <v>45722</v>
      </c>
      <c r="D42" s="42" t="s">
        <v>116</v>
      </c>
      <c r="E42" s="43">
        <v>6705600</v>
      </c>
      <c r="F42" s="43" t="s">
        <v>21</v>
      </c>
      <c r="G42" s="43">
        <v>1</v>
      </c>
      <c r="H42" s="44">
        <v>3775.14</v>
      </c>
      <c r="I42" s="44">
        <v>3775.14</v>
      </c>
      <c r="J42" s="57" t="s">
        <v>113</v>
      </c>
      <c r="K42" s="69"/>
    </row>
    <row r="43" s="32" customFormat="1" ht="21" customHeight="1" spans="1:11">
      <c r="A43" s="19">
        <v>37</v>
      </c>
      <c r="B43" s="57" t="s">
        <v>111</v>
      </c>
      <c r="C43" s="41">
        <v>45722</v>
      </c>
      <c r="D43" s="42" t="s">
        <v>117</v>
      </c>
      <c r="E43" s="42">
        <v>6715500</v>
      </c>
      <c r="F43" s="43" t="s">
        <v>21</v>
      </c>
      <c r="G43" s="43">
        <v>1</v>
      </c>
      <c r="H43" s="44">
        <v>3137.89</v>
      </c>
      <c r="I43" s="44">
        <v>3137.89</v>
      </c>
      <c r="J43" s="57" t="s">
        <v>113</v>
      </c>
      <c r="K43" s="69"/>
    </row>
    <row r="44" s="32" customFormat="1" ht="21" customHeight="1" spans="1:11">
      <c r="A44" s="19">
        <v>38</v>
      </c>
      <c r="B44" s="40" t="s">
        <v>111</v>
      </c>
      <c r="C44" s="41">
        <v>45722</v>
      </c>
      <c r="D44" s="42" t="s">
        <v>118</v>
      </c>
      <c r="E44" s="43">
        <v>6721500</v>
      </c>
      <c r="F44" s="43" t="s">
        <v>21</v>
      </c>
      <c r="G44" s="43">
        <v>1</v>
      </c>
      <c r="H44" s="44">
        <v>3057.1</v>
      </c>
      <c r="I44" s="44">
        <v>3057.1</v>
      </c>
      <c r="J44" s="40" t="s">
        <v>113</v>
      </c>
      <c r="K44" s="69"/>
    </row>
    <row r="45" s="32" customFormat="1" ht="21" customHeight="1" spans="1:11">
      <c r="A45" s="19">
        <v>39</v>
      </c>
      <c r="B45" s="40" t="s">
        <v>111</v>
      </c>
      <c r="C45" s="41">
        <v>45722</v>
      </c>
      <c r="D45" s="42" t="s">
        <v>119</v>
      </c>
      <c r="E45" s="43">
        <v>8800100</v>
      </c>
      <c r="F45" s="43" t="s">
        <v>21</v>
      </c>
      <c r="G45" s="43">
        <v>4</v>
      </c>
      <c r="H45" s="44">
        <v>99.8</v>
      </c>
      <c r="I45" s="44">
        <v>399.2</v>
      </c>
      <c r="J45" s="40" t="s">
        <v>113</v>
      </c>
      <c r="K45" s="69"/>
    </row>
    <row r="46" s="32" customFormat="1" ht="21" customHeight="1" spans="1:11">
      <c r="A46" s="19">
        <v>40</v>
      </c>
      <c r="B46" s="40" t="s">
        <v>111</v>
      </c>
      <c r="C46" s="41">
        <v>45722</v>
      </c>
      <c r="D46" s="42" t="s">
        <v>120</v>
      </c>
      <c r="E46" s="43">
        <v>4316000</v>
      </c>
      <c r="F46" s="43" t="s">
        <v>21</v>
      </c>
      <c r="G46" s="43">
        <v>3</v>
      </c>
      <c r="H46" s="44">
        <v>222</v>
      </c>
      <c r="I46" s="44">
        <v>666</v>
      </c>
      <c r="J46" s="40" t="s">
        <v>113</v>
      </c>
      <c r="K46" s="69"/>
    </row>
    <row r="47" s="32" customFormat="1" ht="21" customHeight="1" spans="1:11">
      <c r="A47" s="19">
        <v>41</v>
      </c>
      <c r="B47" s="40" t="s">
        <v>111</v>
      </c>
      <c r="C47" s="41">
        <v>45722</v>
      </c>
      <c r="D47" s="42" t="s">
        <v>121</v>
      </c>
      <c r="E47" s="43">
        <v>4317000</v>
      </c>
      <c r="F47" s="43" t="s">
        <v>21</v>
      </c>
      <c r="G47" s="43">
        <v>3</v>
      </c>
      <c r="H47" s="44">
        <v>225.74</v>
      </c>
      <c r="I47" s="44">
        <v>677.22</v>
      </c>
      <c r="J47" s="40" t="s">
        <v>113</v>
      </c>
      <c r="K47" s="69"/>
    </row>
    <row r="48" s="32" customFormat="1" ht="21" customHeight="1" spans="1:11">
      <c r="A48" s="19">
        <v>42</v>
      </c>
      <c r="B48" s="40" t="s">
        <v>111</v>
      </c>
      <c r="C48" s="41">
        <v>45727</v>
      </c>
      <c r="D48" s="42" t="s">
        <v>108</v>
      </c>
      <c r="E48" s="61">
        <v>9340210</v>
      </c>
      <c r="F48" s="43" t="s">
        <v>21</v>
      </c>
      <c r="G48" s="43">
        <v>2</v>
      </c>
      <c r="H48" s="44">
        <v>264.84</v>
      </c>
      <c r="I48" s="44">
        <v>529.68</v>
      </c>
      <c r="J48" s="40" t="s">
        <v>122</v>
      </c>
      <c r="K48" s="69"/>
    </row>
    <row r="49" s="32" customFormat="1" ht="21" customHeight="1" spans="1:11">
      <c r="A49" s="19">
        <v>43</v>
      </c>
      <c r="B49" s="57" t="s">
        <v>123</v>
      </c>
      <c r="C49" s="41">
        <v>45715</v>
      </c>
      <c r="D49" s="42" t="s">
        <v>124</v>
      </c>
      <c r="E49" s="43">
        <v>1280500</v>
      </c>
      <c r="F49" s="43" t="s">
        <v>21</v>
      </c>
      <c r="G49" s="43">
        <v>1</v>
      </c>
      <c r="H49" s="44">
        <v>1471.98</v>
      </c>
      <c r="I49" s="44">
        <v>1471.98</v>
      </c>
      <c r="J49" s="57" t="s">
        <v>67</v>
      </c>
      <c r="K49" s="69"/>
    </row>
    <row r="50" s="32" customFormat="1" ht="21" customHeight="1" spans="1:11">
      <c r="A50" s="19">
        <v>44</v>
      </c>
      <c r="B50" s="57" t="s">
        <v>123</v>
      </c>
      <c r="C50" s="41">
        <v>45715</v>
      </c>
      <c r="D50" s="42" t="s">
        <v>125</v>
      </c>
      <c r="E50" s="43">
        <v>8115235</v>
      </c>
      <c r="F50" s="43" t="s">
        <v>21</v>
      </c>
      <c r="G50" s="43">
        <v>1</v>
      </c>
      <c r="H50" s="44">
        <v>985.93</v>
      </c>
      <c r="I50" s="44">
        <v>985.93</v>
      </c>
      <c r="J50" s="57" t="s">
        <v>67</v>
      </c>
      <c r="K50" s="69"/>
    </row>
    <row r="51" s="32" customFormat="1" ht="21" customHeight="1" spans="1:11">
      <c r="A51" s="19">
        <v>45</v>
      </c>
      <c r="B51" s="57" t="s">
        <v>123</v>
      </c>
      <c r="C51" s="41">
        <v>45715</v>
      </c>
      <c r="D51" s="42" t="s">
        <v>69</v>
      </c>
      <c r="E51" s="43">
        <v>8215500</v>
      </c>
      <c r="F51" s="43" t="s">
        <v>21</v>
      </c>
      <c r="G51" s="43">
        <v>1</v>
      </c>
      <c r="H51" s="44">
        <v>5490.31</v>
      </c>
      <c r="I51" s="44">
        <v>5490.31</v>
      </c>
      <c r="J51" s="57" t="s">
        <v>67</v>
      </c>
      <c r="K51" s="69"/>
    </row>
    <row r="52" s="32" customFormat="1" ht="21" customHeight="1" spans="1:11">
      <c r="A52" s="19">
        <v>46</v>
      </c>
      <c r="B52" s="57" t="s">
        <v>123</v>
      </c>
      <c r="C52" s="41">
        <v>45715</v>
      </c>
      <c r="D52" s="42" t="s">
        <v>126</v>
      </c>
      <c r="E52" s="43">
        <v>8660025</v>
      </c>
      <c r="F52" s="43" t="s">
        <v>21</v>
      </c>
      <c r="G52" s="43">
        <v>4</v>
      </c>
      <c r="H52" s="44">
        <v>0</v>
      </c>
      <c r="I52" s="44"/>
      <c r="J52" s="57" t="s">
        <v>127</v>
      </c>
      <c r="K52" s="69"/>
    </row>
    <row r="53" s="32" customFormat="1" ht="21" customHeight="1" spans="1:11">
      <c r="A53" s="19">
        <v>47</v>
      </c>
      <c r="B53" s="57" t="s">
        <v>123</v>
      </c>
      <c r="C53" s="41">
        <v>45715</v>
      </c>
      <c r="D53" s="42" t="s">
        <v>128</v>
      </c>
      <c r="E53" s="43">
        <v>8660042</v>
      </c>
      <c r="F53" s="43" t="s">
        <v>21</v>
      </c>
      <c r="G53" s="43">
        <v>1</v>
      </c>
      <c r="H53" s="44">
        <v>0</v>
      </c>
      <c r="I53" s="44"/>
      <c r="J53" s="57" t="s">
        <v>127</v>
      </c>
      <c r="K53" s="69"/>
    </row>
    <row r="54" s="32" customFormat="1" ht="21" customHeight="1" spans="1:11">
      <c r="A54" s="19">
        <v>48</v>
      </c>
      <c r="B54" s="57" t="s">
        <v>123</v>
      </c>
      <c r="C54" s="41">
        <v>45715</v>
      </c>
      <c r="D54" s="42" t="s">
        <v>129</v>
      </c>
      <c r="E54" s="42">
        <v>3574005</v>
      </c>
      <c r="F54" s="43" t="s">
        <v>21</v>
      </c>
      <c r="G54" s="43">
        <v>1</v>
      </c>
      <c r="H54" s="44">
        <v>1375.69</v>
      </c>
      <c r="I54" s="44">
        <v>1375.69</v>
      </c>
      <c r="J54" s="57" t="s">
        <v>127</v>
      </c>
      <c r="K54" s="69"/>
    </row>
    <row r="55" s="32" customFormat="1" ht="21" customHeight="1" spans="1:11">
      <c r="A55" s="19">
        <v>49</v>
      </c>
      <c r="B55" s="57" t="s">
        <v>123</v>
      </c>
      <c r="C55" s="41">
        <v>45715</v>
      </c>
      <c r="D55" s="42" t="s">
        <v>130</v>
      </c>
      <c r="E55" s="43">
        <v>4596000</v>
      </c>
      <c r="F55" s="43" t="s">
        <v>21</v>
      </c>
      <c r="G55" s="43">
        <v>1</v>
      </c>
      <c r="H55" s="44">
        <v>243.45</v>
      </c>
      <c r="I55" s="44">
        <v>243.45</v>
      </c>
      <c r="J55" s="57" t="s">
        <v>127</v>
      </c>
      <c r="K55" s="69"/>
    </row>
    <row r="56" s="35" customFormat="1" ht="21" customHeight="1" spans="1:11">
      <c r="A56" s="19">
        <v>50</v>
      </c>
      <c r="B56" s="62" t="s">
        <v>131</v>
      </c>
      <c r="C56" s="63">
        <v>45709</v>
      </c>
      <c r="D56" s="64" t="s">
        <v>132</v>
      </c>
      <c r="E56" s="65">
        <v>8265500</v>
      </c>
      <c r="F56" s="65" t="s">
        <v>21</v>
      </c>
      <c r="G56" s="65">
        <v>6</v>
      </c>
      <c r="H56" s="66">
        <v>4777.4</v>
      </c>
      <c r="I56" s="66">
        <v>28664.4</v>
      </c>
      <c r="J56" s="62" t="s">
        <v>133</v>
      </c>
      <c r="K56" s="73"/>
    </row>
    <row r="57" s="35" customFormat="1" ht="21" customHeight="1" spans="1:11">
      <c r="A57" s="19">
        <v>51</v>
      </c>
      <c r="B57" s="62" t="s">
        <v>131</v>
      </c>
      <c r="C57" s="63">
        <v>45709</v>
      </c>
      <c r="D57" s="64" t="s">
        <v>134</v>
      </c>
      <c r="E57" s="65">
        <v>1194155</v>
      </c>
      <c r="F57" s="65" t="s">
        <v>21</v>
      </c>
      <c r="G57" s="65">
        <v>1</v>
      </c>
      <c r="H57" s="66">
        <v>544.73</v>
      </c>
      <c r="I57" s="66">
        <v>544.73</v>
      </c>
      <c r="J57" s="62" t="s">
        <v>133</v>
      </c>
      <c r="K57" s="73"/>
    </row>
    <row r="58" s="35" customFormat="1" ht="21" customHeight="1" spans="1:11">
      <c r="A58" s="19">
        <v>52</v>
      </c>
      <c r="B58" s="62" t="s">
        <v>131</v>
      </c>
      <c r="C58" s="63">
        <v>45709</v>
      </c>
      <c r="D58" s="64" t="s">
        <v>135</v>
      </c>
      <c r="E58" s="65">
        <v>8800410</v>
      </c>
      <c r="F58" s="65" t="s">
        <v>21</v>
      </c>
      <c r="G58" s="65">
        <v>6</v>
      </c>
      <c r="H58" s="66">
        <v>81.1</v>
      </c>
      <c r="I58" s="66">
        <v>486.6</v>
      </c>
      <c r="J58" s="62" t="s">
        <v>133</v>
      </c>
      <c r="K58" s="73"/>
    </row>
    <row r="59" s="35" customFormat="1" ht="21" customHeight="1" spans="1:11">
      <c r="A59" s="19">
        <v>53</v>
      </c>
      <c r="B59" s="62" t="s">
        <v>131</v>
      </c>
      <c r="C59" s="63">
        <v>45709</v>
      </c>
      <c r="D59" s="64" t="s">
        <v>136</v>
      </c>
      <c r="E59" s="65">
        <v>3238100</v>
      </c>
      <c r="F59" s="65" t="s">
        <v>21</v>
      </c>
      <c r="G59" s="65">
        <v>15</v>
      </c>
      <c r="H59" s="66">
        <v>492</v>
      </c>
      <c r="I59" s="66">
        <v>7380</v>
      </c>
      <c r="J59" s="62" t="s">
        <v>137</v>
      </c>
      <c r="K59" s="73"/>
    </row>
    <row r="60" s="35" customFormat="1" ht="21" customHeight="1" spans="1:11">
      <c r="A60" s="19">
        <v>54</v>
      </c>
      <c r="B60" s="62" t="s">
        <v>131</v>
      </c>
      <c r="C60" s="63">
        <v>45709</v>
      </c>
      <c r="D60" s="64" t="s">
        <v>138</v>
      </c>
      <c r="E60" s="67">
        <v>3240200</v>
      </c>
      <c r="F60" s="65" t="s">
        <v>21</v>
      </c>
      <c r="G60" s="65">
        <v>30</v>
      </c>
      <c r="H60" s="66">
        <v>147.97</v>
      </c>
      <c r="I60" s="66">
        <v>4439.1</v>
      </c>
      <c r="J60" s="62" t="s">
        <v>139</v>
      </c>
      <c r="K60" s="73"/>
    </row>
    <row r="61" s="35" customFormat="1" ht="21" customHeight="1" spans="1:11">
      <c r="A61" s="19">
        <v>55</v>
      </c>
      <c r="B61" s="68" t="s">
        <v>131</v>
      </c>
      <c r="C61" s="63">
        <v>45709</v>
      </c>
      <c r="D61" s="64" t="s">
        <v>140</v>
      </c>
      <c r="E61" s="65" t="s">
        <v>141</v>
      </c>
      <c r="F61" s="65" t="s">
        <v>21</v>
      </c>
      <c r="G61" s="65">
        <v>214</v>
      </c>
      <c r="H61" s="66">
        <v>4.64</v>
      </c>
      <c r="I61" s="66">
        <v>992.96</v>
      </c>
      <c r="J61" s="68" t="s">
        <v>142</v>
      </c>
      <c r="K61" s="73"/>
    </row>
    <row r="62" s="35" customFormat="1" ht="21" customHeight="1" spans="1:11">
      <c r="A62" s="19">
        <v>56</v>
      </c>
      <c r="B62" s="68" t="s">
        <v>131</v>
      </c>
      <c r="C62" s="63">
        <v>45709</v>
      </c>
      <c r="D62" s="64" t="s">
        <v>143</v>
      </c>
      <c r="E62" s="65">
        <v>9342280</v>
      </c>
      <c r="F62" s="65" t="s">
        <v>21</v>
      </c>
      <c r="G62" s="65">
        <v>1</v>
      </c>
      <c r="H62" s="66">
        <v>506.31</v>
      </c>
      <c r="I62" s="66">
        <v>506.31</v>
      </c>
      <c r="J62" s="68" t="s">
        <v>144</v>
      </c>
      <c r="K62" s="73"/>
    </row>
    <row r="63" s="35" customFormat="1" ht="21" customHeight="1" spans="1:11">
      <c r="A63" s="19">
        <v>57</v>
      </c>
      <c r="B63" s="68" t="s">
        <v>131</v>
      </c>
      <c r="C63" s="63">
        <v>45709</v>
      </c>
      <c r="D63" s="64" t="s">
        <v>145</v>
      </c>
      <c r="E63" s="65">
        <v>9342510</v>
      </c>
      <c r="F63" s="65" t="s">
        <v>21</v>
      </c>
      <c r="G63" s="65">
        <v>3</v>
      </c>
      <c r="H63" s="66">
        <v>258.35</v>
      </c>
      <c r="I63" s="66">
        <v>775.05</v>
      </c>
      <c r="J63" s="68" t="s">
        <v>144</v>
      </c>
      <c r="K63" s="73"/>
    </row>
    <row r="64" s="35" customFormat="1" ht="21" customHeight="1" spans="1:11">
      <c r="A64" s="19">
        <v>58</v>
      </c>
      <c r="B64" s="68" t="s">
        <v>131</v>
      </c>
      <c r="C64" s="63">
        <v>45709</v>
      </c>
      <c r="D64" s="64" t="s">
        <v>146</v>
      </c>
      <c r="E64" s="65">
        <v>9340790</v>
      </c>
      <c r="F64" s="65" t="s">
        <v>21</v>
      </c>
      <c r="G64" s="65">
        <v>1</v>
      </c>
      <c r="H64" s="66">
        <v>128.53</v>
      </c>
      <c r="I64" s="66">
        <v>128.53</v>
      </c>
      <c r="J64" s="68" t="s">
        <v>144</v>
      </c>
      <c r="K64" s="73"/>
    </row>
    <row r="65" s="35" customFormat="1" ht="21" customHeight="1" spans="1:11">
      <c r="A65" s="19">
        <v>59</v>
      </c>
      <c r="B65" s="68" t="s">
        <v>131</v>
      </c>
      <c r="C65" s="63">
        <v>45709</v>
      </c>
      <c r="D65" s="64" t="s">
        <v>147</v>
      </c>
      <c r="E65" s="65">
        <v>9340320</v>
      </c>
      <c r="F65" s="65" t="s">
        <v>21</v>
      </c>
      <c r="G65" s="65">
        <v>6</v>
      </c>
      <c r="H65" s="66">
        <v>101.26</v>
      </c>
      <c r="I65" s="66">
        <v>607.56</v>
      </c>
      <c r="J65" s="68" t="s">
        <v>144</v>
      </c>
      <c r="K65" s="73"/>
    </row>
    <row r="66" s="35" customFormat="1" ht="21" customHeight="1" spans="1:11">
      <c r="A66" s="19">
        <v>60</v>
      </c>
      <c r="B66" s="68" t="s">
        <v>131</v>
      </c>
      <c r="C66" s="63">
        <v>45709</v>
      </c>
      <c r="D66" s="64" t="s">
        <v>148</v>
      </c>
      <c r="E66" s="64">
        <v>9340740</v>
      </c>
      <c r="F66" s="65" t="s">
        <v>21</v>
      </c>
      <c r="G66" s="65">
        <v>1</v>
      </c>
      <c r="H66" s="66">
        <v>123.33</v>
      </c>
      <c r="I66" s="66">
        <v>123.33</v>
      </c>
      <c r="J66" s="68" t="s">
        <v>144</v>
      </c>
      <c r="K66" s="73"/>
    </row>
    <row r="67" s="35" customFormat="1" ht="21" customHeight="1" spans="1:11">
      <c r="A67" s="19">
        <v>61</v>
      </c>
      <c r="B67" s="68" t="s">
        <v>131</v>
      </c>
      <c r="C67" s="63">
        <v>45709</v>
      </c>
      <c r="D67" s="64" t="s">
        <v>149</v>
      </c>
      <c r="E67" s="65">
        <v>4140840</v>
      </c>
      <c r="F67" s="65" t="s">
        <v>21</v>
      </c>
      <c r="G67" s="65">
        <v>3</v>
      </c>
      <c r="H67" s="66">
        <v>994.33</v>
      </c>
      <c r="I67" s="66">
        <v>2982.99</v>
      </c>
      <c r="J67" s="68" t="s">
        <v>150</v>
      </c>
      <c r="K67" s="73"/>
    </row>
    <row r="68" s="35" customFormat="1" ht="21" customHeight="1" spans="1:11">
      <c r="A68" s="19">
        <v>62</v>
      </c>
      <c r="B68" s="68" t="s">
        <v>131</v>
      </c>
      <c r="C68" s="63">
        <v>45709</v>
      </c>
      <c r="D68" s="64" t="s">
        <v>151</v>
      </c>
      <c r="E68" s="65">
        <v>1194364</v>
      </c>
      <c r="F68" s="65" t="s">
        <v>21</v>
      </c>
      <c r="G68" s="65">
        <v>1</v>
      </c>
      <c r="H68" s="66">
        <v>3488.54</v>
      </c>
      <c r="I68" s="66">
        <v>3488.54</v>
      </c>
      <c r="J68" s="68" t="s">
        <v>152</v>
      </c>
      <c r="K68" s="73"/>
    </row>
    <row r="69" s="35" customFormat="1" ht="21" customHeight="1" spans="1:11">
      <c r="A69" s="19">
        <v>63</v>
      </c>
      <c r="B69" s="68" t="s">
        <v>131</v>
      </c>
      <c r="C69" s="63">
        <v>45709</v>
      </c>
      <c r="D69" s="64" t="s">
        <v>112</v>
      </c>
      <c r="E69" s="65">
        <v>4115000</v>
      </c>
      <c r="F69" s="65" t="s">
        <v>21</v>
      </c>
      <c r="G69" s="65">
        <v>1</v>
      </c>
      <c r="H69" s="66">
        <v>63.43</v>
      </c>
      <c r="I69" s="66">
        <v>63.43</v>
      </c>
      <c r="J69" s="68" t="s">
        <v>152</v>
      </c>
      <c r="K69" s="73"/>
    </row>
    <row r="70" s="35" customFormat="1" ht="21" customHeight="1" spans="1:11">
      <c r="A70" s="19">
        <v>64</v>
      </c>
      <c r="B70" s="68" t="s">
        <v>131</v>
      </c>
      <c r="C70" s="63">
        <v>45709</v>
      </c>
      <c r="D70" s="64" t="s">
        <v>153</v>
      </c>
      <c r="E70" s="65">
        <v>8802100</v>
      </c>
      <c r="F70" s="65" t="s">
        <v>21</v>
      </c>
      <c r="G70" s="65">
        <v>1</v>
      </c>
      <c r="H70" s="66">
        <v>253.72</v>
      </c>
      <c r="I70" s="66">
        <v>253.72</v>
      </c>
      <c r="J70" s="68" t="s">
        <v>152</v>
      </c>
      <c r="K70" s="73"/>
    </row>
    <row r="71" s="35" customFormat="1" ht="21" customHeight="1" spans="1:11">
      <c r="A71" s="19">
        <v>65</v>
      </c>
      <c r="B71" s="68" t="s">
        <v>131</v>
      </c>
      <c r="C71" s="63">
        <v>45709</v>
      </c>
      <c r="D71" s="64" t="s">
        <v>154</v>
      </c>
      <c r="E71" s="65">
        <v>3185830</v>
      </c>
      <c r="F71" s="65" t="s">
        <v>21</v>
      </c>
      <c r="G71" s="65">
        <v>1</v>
      </c>
      <c r="H71" s="66">
        <v>14384.3</v>
      </c>
      <c r="I71" s="66">
        <v>14384.3</v>
      </c>
      <c r="J71" s="68" t="s">
        <v>155</v>
      </c>
      <c r="K71" s="73"/>
    </row>
    <row r="72" s="35" customFormat="1" ht="21" customHeight="1" spans="1:11">
      <c r="A72" s="19">
        <v>66</v>
      </c>
      <c r="B72" s="68" t="s">
        <v>131</v>
      </c>
      <c r="C72" s="63">
        <v>45713</v>
      </c>
      <c r="D72" s="64" t="s">
        <v>156</v>
      </c>
      <c r="E72" s="65">
        <v>4371000</v>
      </c>
      <c r="F72" s="65" t="s">
        <v>21</v>
      </c>
      <c r="G72" s="65">
        <v>6</v>
      </c>
      <c r="H72" s="66">
        <v>139.92</v>
      </c>
      <c r="I72" s="66">
        <v>839.52</v>
      </c>
      <c r="J72" s="68" t="s">
        <v>157</v>
      </c>
      <c r="K72" s="73"/>
    </row>
    <row r="73" s="35" customFormat="1" ht="21" customHeight="1" spans="1:11">
      <c r="A73" s="19">
        <v>67</v>
      </c>
      <c r="B73" s="68" t="s">
        <v>131</v>
      </c>
      <c r="C73" s="63">
        <v>45713</v>
      </c>
      <c r="D73" s="64" t="s">
        <v>158</v>
      </c>
      <c r="E73" s="65">
        <v>7187308</v>
      </c>
      <c r="F73" s="65" t="s">
        <v>21</v>
      </c>
      <c r="G73" s="65">
        <v>3</v>
      </c>
      <c r="H73" s="66">
        <v>3437.06</v>
      </c>
      <c r="I73" s="66">
        <v>10311.18</v>
      </c>
      <c r="J73" s="68" t="s">
        <v>157</v>
      </c>
      <c r="K73" s="73"/>
    </row>
    <row r="74" s="35" customFormat="1" ht="21" customHeight="1" spans="1:11">
      <c r="A74" s="19">
        <v>68</v>
      </c>
      <c r="B74" s="68" t="s">
        <v>131</v>
      </c>
      <c r="C74" s="63">
        <v>45713</v>
      </c>
      <c r="D74" s="64" t="s">
        <v>159</v>
      </c>
      <c r="E74" s="65">
        <v>7187289</v>
      </c>
      <c r="F74" s="65" t="s">
        <v>21</v>
      </c>
      <c r="G74" s="65">
        <v>3</v>
      </c>
      <c r="H74" s="66">
        <v>572.73</v>
      </c>
      <c r="I74" s="66">
        <v>1718.19</v>
      </c>
      <c r="J74" s="68" t="s">
        <v>157</v>
      </c>
      <c r="K74" s="73"/>
    </row>
    <row r="75" s="35" customFormat="1" ht="21" customHeight="1" spans="1:11">
      <c r="A75" s="19">
        <v>69</v>
      </c>
      <c r="B75" s="68" t="s">
        <v>131</v>
      </c>
      <c r="C75" s="63">
        <v>45709</v>
      </c>
      <c r="D75" s="64" t="s">
        <v>160</v>
      </c>
      <c r="E75" s="65">
        <v>3240100</v>
      </c>
      <c r="F75" s="65" t="s">
        <v>21</v>
      </c>
      <c r="G75" s="65">
        <v>3</v>
      </c>
      <c r="H75" s="66">
        <v>561.75</v>
      </c>
      <c r="I75" s="66">
        <v>1685.25</v>
      </c>
      <c r="J75" s="68" t="s">
        <v>161</v>
      </c>
      <c r="K75" s="73"/>
    </row>
    <row r="76" s="35" customFormat="1" ht="21" customHeight="1" spans="1:11">
      <c r="A76" s="19">
        <v>70</v>
      </c>
      <c r="B76" s="68" t="s">
        <v>131</v>
      </c>
      <c r="C76" s="63">
        <v>45709</v>
      </c>
      <c r="D76" s="64" t="s">
        <v>138</v>
      </c>
      <c r="E76" s="67">
        <v>3240200</v>
      </c>
      <c r="F76" s="65" t="s">
        <v>21</v>
      </c>
      <c r="G76" s="65">
        <v>16</v>
      </c>
      <c r="H76" s="66">
        <v>147.97</v>
      </c>
      <c r="I76" s="66">
        <v>2367.52</v>
      </c>
      <c r="J76" s="68" t="s">
        <v>161</v>
      </c>
      <c r="K76" s="73"/>
    </row>
    <row r="77" s="35" customFormat="1" ht="21" customHeight="1" spans="1:11">
      <c r="A77" s="19">
        <v>71</v>
      </c>
      <c r="B77" s="68" t="s">
        <v>131</v>
      </c>
      <c r="C77" s="63">
        <v>45709</v>
      </c>
      <c r="D77" s="64" t="s">
        <v>162</v>
      </c>
      <c r="E77" s="65">
        <v>9340660</v>
      </c>
      <c r="F77" s="65" t="s">
        <v>21</v>
      </c>
      <c r="G77" s="65">
        <v>133</v>
      </c>
      <c r="H77" s="66">
        <v>89.55</v>
      </c>
      <c r="I77" s="66">
        <v>11910.15</v>
      </c>
      <c r="J77" s="68" t="s">
        <v>67</v>
      </c>
      <c r="K77" s="73"/>
    </row>
    <row r="78" s="35" customFormat="1" ht="21" customHeight="1" spans="1:11">
      <c r="A78" s="19">
        <v>72</v>
      </c>
      <c r="B78" s="68" t="s">
        <v>131</v>
      </c>
      <c r="C78" s="63">
        <v>45709</v>
      </c>
      <c r="D78" s="64" t="s">
        <v>163</v>
      </c>
      <c r="E78" s="65">
        <v>9340290</v>
      </c>
      <c r="F78" s="65" t="s">
        <v>21</v>
      </c>
      <c r="G78" s="65">
        <v>179</v>
      </c>
      <c r="H78" s="66">
        <v>22.79</v>
      </c>
      <c r="I78" s="66">
        <v>4079.41</v>
      </c>
      <c r="J78" s="68" t="s">
        <v>67</v>
      </c>
      <c r="K78" s="73"/>
    </row>
    <row r="79" s="35" customFormat="1" ht="21" customHeight="1" spans="1:11">
      <c r="A79" s="19">
        <v>73</v>
      </c>
      <c r="B79" s="68" t="s">
        <v>131</v>
      </c>
      <c r="C79" s="63">
        <v>45709</v>
      </c>
      <c r="D79" s="64" t="s">
        <v>164</v>
      </c>
      <c r="E79" s="65">
        <v>9340070</v>
      </c>
      <c r="F79" s="65" t="s">
        <v>21</v>
      </c>
      <c r="G79" s="65">
        <v>32</v>
      </c>
      <c r="H79" s="66">
        <v>28.61</v>
      </c>
      <c r="I79" s="66">
        <v>915.52</v>
      </c>
      <c r="J79" s="68" t="s">
        <v>67</v>
      </c>
      <c r="K79" s="73"/>
    </row>
    <row r="80" s="36" customFormat="1" ht="21" customHeight="1" spans="1:11">
      <c r="A80" s="19">
        <v>74</v>
      </c>
      <c r="B80" s="74" t="s">
        <v>131</v>
      </c>
      <c r="C80" s="75">
        <v>45709</v>
      </c>
      <c r="D80" s="76" t="s">
        <v>143</v>
      </c>
      <c r="E80" s="77">
        <v>9342280</v>
      </c>
      <c r="F80" s="77" t="s">
        <v>21</v>
      </c>
      <c r="G80" s="77">
        <v>2</v>
      </c>
      <c r="H80" s="78">
        <v>413.31</v>
      </c>
      <c r="I80" s="78">
        <v>826.62</v>
      </c>
      <c r="J80" s="74" t="s">
        <v>67</v>
      </c>
      <c r="K80" s="86"/>
    </row>
    <row r="81" s="36" customFormat="1" ht="21" customHeight="1" spans="1:11">
      <c r="A81" s="19">
        <v>75</v>
      </c>
      <c r="B81" s="74" t="s">
        <v>131</v>
      </c>
      <c r="C81" s="75">
        <v>45709</v>
      </c>
      <c r="D81" s="76" t="s">
        <v>165</v>
      </c>
      <c r="E81" s="77">
        <v>9340000</v>
      </c>
      <c r="F81" s="77" t="s">
        <v>21</v>
      </c>
      <c r="G81" s="77">
        <v>17.5</v>
      </c>
      <c r="H81" s="78">
        <v>191.82</v>
      </c>
      <c r="I81" s="78">
        <v>3356.85</v>
      </c>
      <c r="J81" s="74" t="s">
        <v>67</v>
      </c>
      <c r="K81" s="86"/>
    </row>
    <row r="82" s="36" customFormat="1" ht="21" customHeight="1" spans="1:11">
      <c r="A82" s="19">
        <v>76</v>
      </c>
      <c r="B82" s="74" t="s">
        <v>131</v>
      </c>
      <c r="C82" s="75">
        <v>45709</v>
      </c>
      <c r="D82" s="76" t="s">
        <v>130</v>
      </c>
      <c r="E82" s="77">
        <v>4596000</v>
      </c>
      <c r="F82" s="77" t="s">
        <v>21</v>
      </c>
      <c r="G82" s="77">
        <v>4.5</v>
      </c>
      <c r="H82" s="78">
        <v>243.451111111111</v>
      </c>
      <c r="I82" s="78">
        <v>1095.53</v>
      </c>
      <c r="J82" s="74" t="s">
        <v>67</v>
      </c>
      <c r="K82" s="86"/>
    </row>
    <row r="83" s="36" customFormat="1" ht="21" customHeight="1" spans="1:11">
      <c r="A83" s="19">
        <v>77</v>
      </c>
      <c r="B83" s="74" t="s">
        <v>131</v>
      </c>
      <c r="C83" s="75">
        <v>45709</v>
      </c>
      <c r="D83" s="76" t="s">
        <v>166</v>
      </c>
      <c r="E83" s="77">
        <v>3451500</v>
      </c>
      <c r="F83" s="77" t="s">
        <v>21</v>
      </c>
      <c r="G83" s="77">
        <v>15</v>
      </c>
      <c r="H83" s="78">
        <v>73.35</v>
      </c>
      <c r="I83" s="78">
        <v>1100.25</v>
      </c>
      <c r="J83" s="74" t="s">
        <v>67</v>
      </c>
      <c r="K83" s="86"/>
    </row>
    <row r="84" s="36" customFormat="1" ht="21" customHeight="1" spans="1:11">
      <c r="A84" s="19">
        <v>78</v>
      </c>
      <c r="B84" s="74" t="s">
        <v>131</v>
      </c>
      <c r="C84" s="75">
        <v>45709</v>
      </c>
      <c r="D84" s="76" t="s">
        <v>167</v>
      </c>
      <c r="E84" s="77">
        <v>9340200</v>
      </c>
      <c r="F84" s="77" t="s">
        <v>21</v>
      </c>
      <c r="G84" s="77">
        <v>2</v>
      </c>
      <c r="H84" s="78">
        <v>188.9</v>
      </c>
      <c r="I84" s="78">
        <v>377.8</v>
      </c>
      <c r="J84" s="74" t="s">
        <v>67</v>
      </c>
      <c r="K84" s="86"/>
    </row>
    <row r="85" s="36" customFormat="1" ht="21" customHeight="1" spans="1:11">
      <c r="A85" s="19">
        <v>79</v>
      </c>
      <c r="B85" s="74" t="s">
        <v>168</v>
      </c>
      <c r="C85" s="75">
        <v>45713</v>
      </c>
      <c r="D85" s="76" t="s">
        <v>169</v>
      </c>
      <c r="E85" s="77">
        <v>3582000</v>
      </c>
      <c r="F85" s="77" t="s">
        <v>21</v>
      </c>
      <c r="G85" s="77">
        <v>1</v>
      </c>
      <c r="H85" s="78">
        <v>1792.61</v>
      </c>
      <c r="I85" s="78">
        <v>1792.61</v>
      </c>
      <c r="J85" s="74" t="s">
        <v>67</v>
      </c>
      <c r="K85" s="86"/>
    </row>
    <row r="86" s="36" customFormat="1" ht="21" customHeight="1" spans="1:11">
      <c r="A86" s="19">
        <v>80</v>
      </c>
      <c r="B86" s="79" t="s">
        <v>168</v>
      </c>
      <c r="C86" s="75">
        <v>45713</v>
      </c>
      <c r="D86" s="76" t="s">
        <v>165</v>
      </c>
      <c r="E86" s="77">
        <v>9340000</v>
      </c>
      <c r="F86" s="77" t="s">
        <v>21</v>
      </c>
      <c r="G86" s="77">
        <v>2.5</v>
      </c>
      <c r="H86" s="78">
        <v>191.82</v>
      </c>
      <c r="I86" s="78">
        <v>479.55</v>
      </c>
      <c r="J86" s="74" t="s">
        <v>67</v>
      </c>
      <c r="K86" s="86"/>
    </row>
    <row r="87" s="36" customFormat="1" ht="21" customHeight="1" spans="1:11">
      <c r="A87" s="19">
        <v>81</v>
      </c>
      <c r="B87" s="79" t="s">
        <v>168</v>
      </c>
      <c r="C87" s="75">
        <v>45713</v>
      </c>
      <c r="D87" s="76" t="s">
        <v>164</v>
      </c>
      <c r="E87" s="77">
        <v>9340070</v>
      </c>
      <c r="F87" s="77" t="s">
        <v>21</v>
      </c>
      <c r="G87" s="77">
        <v>4</v>
      </c>
      <c r="H87" s="78">
        <v>28.61</v>
      </c>
      <c r="I87" s="78">
        <v>114.44</v>
      </c>
      <c r="J87" s="74" t="s">
        <v>67</v>
      </c>
      <c r="K87" s="86"/>
    </row>
    <row r="88" s="36" customFormat="1" ht="21" customHeight="1" spans="1:11">
      <c r="A88" s="19">
        <v>82</v>
      </c>
      <c r="B88" s="79" t="s">
        <v>168</v>
      </c>
      <c r="C88" s="75">
        <v>45713</v>
      </c>
      <c r="D88" s="76" t="s">
        <v>170</v>
      </c>
      <c r="E88" s="77">
        <v>9340170</v>
      </c>
      <c r="F88" s="77" t="s">
        <v>21</v>
      </c>
      <c r="G88" s="77">
        <v>2</v>
      </c>
      <c r="H88" s="78">
        <v>347.28</v>
      </c>
      <c r="I88" s="78">
        <v>694.56</v>
      </c>
      <c r="J88" s="74" t="s">
        <v>67</v>
      </c>
      <c r="K88" s="86"/>
    </row>
    <row r="89" s="36" customFormat="1" ht="21" customHeight="1" spans="1:11">
      <c r="A89" s="19">
        <v>83</v>
      </c>
      <c r="B89" s="79" t="s">
        <v>168</v>
      </c>
      <c r="C89" s="75">
        <v>45713</v>
      </c>
      <c r="D89" s="76" t="s">
        <v>171</v>
      </c>
      <c r="E89" s="77">
        <v>9342250</v>
      </c>
      <c r="F89" s="77" t="s">
        <v>21</v>
      </c>
      <c r="G89" s="77">
        <v>5</v>
      </c>
      <c r="H89" s="78">
        <v>297.94</v>
      </c>
      <c r="I89" s="78">
        <v>1489.7</v>
      </c>
      <c r="J89" s="74" t="s">
        <v>67</v>
      </c>
      <c r="K89" s="86"/>
    </row>
    <row r="90" s="36" customFormat="1" ht="21" customHeight="1" spans="1:11">
      <c r="A90" s="19">
        <v>84</v>
      </c>
      <c r="B90" s="79" t="s">
        <v>168</v>
      </c>
      <c r="C90" s="75">
        <v>45713</v>
      </c>
      <c r="D90" s="76" t="s">
        <v>162</v>
      </c>
      <c r="E90" s="77">
        <v>9340660</v>
      </c>
      <c r="F90" s="77" t="s">
        <v>21</v>
      </c>
      <c r="G90" s="77">
        <v>12</v>
      </c>
      <c r="H90" s="78">
        <v>89.55</v>
      </c>
      <c r="I90" s="78">
        <v>1074.6</v>
      </c>
      <c r="J90" s="74" t="s">
        <v>67</v>
      </c>
      <c r="K90" s="86"/>
    </row>
    <row r="91" s="36" customFormat="1" ht="21" customHeight="1" spans="1:11">
      <c r="A91" s="19">
        <v>85</v>
      </c>
      <c r="B91" s="79" t="s">
        <v>168</v>
      </c>
      <c r="C91" s="75">
        <v>45713</v>
      </c>
      <c r="D91" s="76" t="s">
        <v>172</v>
      </c>
      <c r="E91" s="77">
        <v>9340630</v>
      </c>
      <c r="F91" s="77" t="s">
        <v>21</v>
      </c>
      <c r="G91" s="77">
        <v>9</v>
      </c>
      <c r="H91" s="78">
        <v>128.53</v>
      </c>
      <c r="I91" s="78">
        <v>1156.77</v>
      </c>
      <c r="J91" s="74" t="s">
        <v>67</v>
      </c>
      <c r="K91" s="86"/>
    </row>
    <row r="92" s="36" customFormat="1" ht="21" customHeight="1" spans="1:11">
      <c r="A92" s="19">
        <v>86</v>
      </c>
      <c r="B92" s="79" t="s">
        <v>168</v>
      </c>
      <c r="C92" s="75">
        <v>45713</v>
      </c>
      <c r="D92" s="76" t="s">
        <v>173</v>
      </c>
      <c r="E92" s="77">
        <v>9340530</v>
      </c>
      <c r="F92" s="77" t="s">
        <v>21</v>
      </c>
      <c r="G92" s="77">
        <v>14</v>
      </c>
      <c r="H92" s="78">
        <v>103.21</v>
      </c>
      <c r="I92" s="78">
        <v>1444.94</v>
      </c>
      <c r="J92" s="74" t="s">
        <v>67</v>
      </c>
      <c r="K92" s="86"/>
    </row>
    <row r="93" s="36" customFormat="1" ht="21" customHeight="1" spans="1:11">
      <c r="A93" s="19">
        <v>87</v>
      </c>
      <c r="B93" s="79" t="s">
        <v>168</v>
      </c>
      <c r="C93" s="75">
        <v>45713</v>
      </c>
      <c r="D93" s="76" t="s">
        <v>163</v>
      </c>
      <c r="E93" s="77">
        <v>9340290</v>
      </c>
      <c r="F93" s="77" t="s">
        <v>21</v>
      </c>
      <c r="G93" s="77">
        <v>16</v>
      </c>
      <c r="H93" s="78">
        <v>22.79</v>
      </c>
      <c r="I93" s="78">
        <v>364.64</v>
      </c>
      <c r="J93" s="74" t="s">
        <v>67</v>
      </c>
      <c r="K93" s="86"/>
    </row>
    <row r="94" s="36" customFormat="1" ht="21" customHeight="1" spans="1:11">
      <c r="A94" s="19">
        <v>88</v>
      </c>
      <c r="B94" s="79" t="s">
        <v>168</v>
      </c>
      <c r="C94" s="75">
        <v>45713</v>
      </c>
      <c r="D94" s="76" t="s">
        <v>104</v>
      </c>
      <c r="E94" s="77">
        <v>9340030</v>
      </c>
      <c r="F94" s="77" t="s">
        <v>21</v>
      </c>
      <c r="G94" s="77">
        <v>0.75</v>
      </c>
      <c r="H94" s="78">
        <v>89.58</v>
      </c>
      <c r="I94" s="78">
        <v>67.18</v>
      </c>
      <c r="J94" s="74" t="s">
        <v>67</v>
      </c>
      <c r="K94" s="86"/>
    </row>
    <row r="95" s="36" customFormat="1" ht="21" customHeight="1" spans="1:11">
      <c r="A95" s="19">
        <v>89</v>
      </c>
      <c r="B95" s="79" t="s">
        <v>168</v>
      </c>
      <c r="C95" s="75">
        <v>45713</v>
      </c>
      <c r="D95" s="76" t="s">
        <v>166</v>
      </c>
      <c r="E95" s="77">
        <v>3451500</v>
      </c>
      <c r="F95" s="77" t="s">
        <v>21</v>
      </c>
      <c r="G95" s="77">
        <v>3</v>
      </c>
      <c r="H95" s="78">
        <v>73.35</v>
      </c>
      <c r="I95" s="78">
        <v>220.05</v>
      </c>
      <c r="J95" s="74" t="s">
        <v>67</v>
      </c>
      <c r="K95" s="86"/>
    </row>
    <row r="96" s="36" customFormat="1" ht="21" customHeight="1" spans="1:11">
      <c r="A96" s="19">
        <v>90</v>
      </c>
      <c r="B96" s="79" t="s">
        <v>168</v>
      </c>
      <c r="C96" s="75">
        <v>45713</v>
      </c>
      <c r="D96" s="76" t="s">
        <v>167</v>
      </c>
      <c r="E96" s="77">
        <v>9340200</v>
      </c>
      <c r="F96" s="77" t="s">
        <v>21</v>
      </c>
      <c r="G96" s="77">
        <v>0.5</v>
      </c>
      <c r="H96" s="78">
        <v>188.9</v>
      </c>
      <c r="I96" s="78">
        <v>94.45</v>
      </c>
      <c r="J96" s="74" t="s">
        <v>67</v>
      </c>
      <c r="K96" s="86"/>
    </row>
    <row r="97" s="36" customFormat="1" ht="21" customHeight="1" spans="1:11">
      <c r="A97" s="19">
        <v>91</v>
      </c>
      <c r="B97" s="79" t="s">
        <v>174</v>
      </c>
      <c r="C97" s="75">
        <v>45713</v>
      </c>
      <c r="D97" s="76" t="s">
        <v>172</v>
      </c>
      <c r="E97" s="77">
        <v>9340630</v>
      </c>
      <c r="F97" s="77" t="s">
        <v>21</v>
      </c>
      <c r="G97" s="77">
        <v>3</v>
      </c>
      <c r="H97" s="78">
        <v>128.53</v>
      </c>
      <c r="I97" s="78">
        <v>385.59</v>
      </c>
      <c r="J97" s="74" t="s">
        <v>67</v>
      </c>
      <c r="K97" s="86"/>
    </row>
    <row r="98" s="36" customFormat="1" ht="21" customHeight="1" spans="1:11">
      <c r="A98" s="19">
        <v>92</v>
      </c>
      <c r="B98" s="79" t="s">
        <v>174</v>
      </c>
      <c r="C98" s="75">
        <v>45713</v>
      </c>
      <c r="D98" s="76" t="s">
        <v>172</v>
      </c>
      <c r="E98" s="77">
        <v>9340630</v>
      </c>
      <c r="F98" s="77" t="s">
        <v>21</v>
      </c>
      <c r="G98" s="77">
        <v>7</v>
      </c>
      <c r="H98" s="78">
        <v>128.53</v>
      </c>
      <c r="I98" s="78">
        <v>899.71</v>
      </c>
      <c r="J98" s="74" t="s">
        <v>67</v>
      </c>
      <c r="K98" s="86"/>
    </row>
    <row r="99" s="36" customFormat="1" ht="21" customHeight="1" spans="1:11">
      <c r="A99" s="19">
        <v>93</v>
      </c>
      <c r="B99" s="79" t="s">
        <v>174</v>
      </c>
      <c r="C99" s="75">
        <v>45713</v>
      </c>
      <c r="D99" s="76" t="s">
        <v>163</v>
      </c>
      <c r="E99" s="77">
        <v>9340290</v>
      </c>
      <c r="F99" s="77" t="s">
        <v>21</v>
      </c>
      <c r="G99" s="77">
        <v>14</v>
      </c>
      <c r="H99" s="78">
        <v>22.79</v>
      </c>
      <c r="I99" s="78">
        <v>319.06</v>
      </c>
      <c r="J99" s="74" t="s">
        <v>67</v>
      </c>
      <c r="K99" s="86"/>
    </row>
    <row r="100" s="36" customFormat="1" ht="21" customHeight="1" spans="1:11">
      <c r="A100" s="19">
        <v>94</v>
      </c>
      <c r="B100" s="79" t="s">
        <v>174</v>
      </c>
      <c r="C100" s="75">
        <v>45713</v>
      </c>
      <c r="D100" s="76" t="s">
        <v>162</v>
      </c>
      <c r="E100" s="77">
        <v>9340660</v>
      </c>
      <c r="F100" s="77" t="s">
        <v>21</v>
      </c>
      <c r="G100" s="77">
        <v>3</v>
      </c>
      <c r="H100" s="78">
        <v>89.55</v>
      </c>
      <c r="I100" s="78">
        <v>268.65</v>
      </c>
      <c r="J100" s="74" t="s">
        <v>67</v>
      </c>
      <c r="K100" s="86"/>
    </row>
    <row r="101" s="36" customFormat="1" ht="21" customHeight="1" spans="1:11">
      <c r="A101" s="19">
        <v>95</v>
      </c>
      <c r="B101" s="79" t="s">
        <v>174</v>
      </c>
      <c r="C101" s="75">
        <v>45713</v>
      </c>
      <c r="D101" s="76" t="s">
        <v>164</v>
      </c>
      <c r="E101" s="77">
        <v>9340070</v>
      </c>
      <c r="F101" s="77" t="s">
        <v>21</v>
      </c>
      <c r="G101" s="77">
        <v>7</v>
      </c>
      <c r="H101" s="78">
        <v>28.61</v>
      </c>
      <c r="I101" s="78">
        <v>200.27</v>
      </c>
      <c r="J101" s="74" t="s">
        <v>67</v>
      </c>
      <c r="K101" s="86"/>
    </row>
    <row r="102" s="36" customFormat="1" ht="21" customHeight="1" spans="1:11">
      <c r="A102" s="19">
        <v>96</v>
      </c>
      <c r="B102" s="79" t="s">
        <v>174</v>
      </c>
      <c r="C102" s="75">
        <v>45713</v>
      </c>
      <c r="D102" s="76" t="s">
        <v>175</v>
      </c>
      <c r="E102" s="76">
        <v>3105400</v>
      </c>
      <c r="F102" s="77" t="s">
        <v>21</v>
      </c>
      <c r="G102" s="77">
        <v>8</v>
      </c>
      <c r="H102" s="78">
        <v>1258.11</v>
      </c>
      <c r="I102" s="78">
        <v>10064.88</v>
      </c>
      <c r="J102" s="74" t="s">
        <v>176</v>
      </c>
      <c r="K102" s="86"/>
    </row>
    <row r="103" s="36" customFormat="1" ht="21" customHeight="1" spans="1:11">
      <c r="A103" s="19">
        <v>97</v>
      </c>
      <c r="B103" s="79" t="s">
        <v>174</v>
      </c>
      <c r="C103" s="75">
        <v>45713</v>
      </c>
      <c r="D103" s="76" t="s">
        <v>177</v>
      </c>
      <c r="E103" s="76">
        <v>9342200</v>
      </c>
      <c r="F103" s="77" t="s">
        <v>21</v>
      </c>
      <c r="G103" s="77">
        <v>1</v>
      </c>
      <c r="H103" s="78">
        <v>105.81</v>
      </c>
      <c r="I103" s="78">
        <v>105.81</v>
      </c>
      <c r="J103" s="74" t="s">
        <v>178</v>
      </c>
      <c r="K103" s="86"/>
    </row>
    <row r="104" s="36" customFormat="1" ht="26" customHeight="1" spans="1:11">
      <c r="A104" s="19">
        <v>98</v>
      </c>
      <c r="B104" s="79" t="s">
        <v>174</v>
      </c>
      <c r="C104" s="75">
        <v>45713</v>
      </c>
      <c r="D104" s="76" t="s">
        <v>179</v>
      </c>
      <c r="E104" s="76">
        <v>8660043</v>
      </c>
      <c r="F104" s="77" t="s">
        <v>21</v>
      </c>
      <c r="G104" s="77">
        <v>1</v>
      </c>
      <c r="H104" s="78">
        <v>268.2</v>
      </c>
      <c r="I104" s="78">
        <v>268.2</v>
      </c>
      <c r="J104" s="74" t="s">
        <v>180</v>
      </c>
      <c r="K104" s="86"/>
    </row>
    <row r="105" s="36" customFormat="1" ht="21" customHeight="1" spans="1:11">
      <c r="A105" s="19">
        <v>99</v>
      </c>
      <c r="B105" s="79" t="s">
        <v>174</v>
      </c>
      <c r="C105" s="75">
        <v>45720</v>
      </c>
      <c r="D105" s="76" t="s">
        <v>181</v>
      </c>
      <c r="E105" s="77">
        <v>4568000</v>
      </c>
      <c r="F105" s="77" t="s">
        <v>21</v>
      </c>
      <c r="G105" s="77">
        <v>1</v>
      </c>
      <c r="H105" s="78">
        <v>128.73</v>
      </c>
      <c r="I105" s="78">
        <v>128.73</v>
      </c>
      <c r="J105" s="74" t="s">
        <v>182</v>
      </c>
      <c r="K105" s="86"/>
    </row>
    <row r="106" s="36" customFormat="1" ht="25" customHeight="1" spans="1:11">
      <c r="A106" s="19">
        <v>100</v>
      </c>
      <c r="B106" s="79" t="s">
        <v>174</v>
      </c>
      <c r="C106" s="75">
        <v>45713</v>
      </c>
      <c r="D106" s="76" t="s">
        <v>183</v>
      </c>
      <c r="E106" s="77">
        <v>3239124</v>
      </c>
      <c r="F106" s="77" t="s">
        <v>21</v>
      </c>
      <c r="G106" s="77">
        <v>5</v>
      </c>
      <c r="H106" s="78">
        <v>782.92</v>
      </c>
      <c r="I106" s="78">
        <v>3914.6</v>
      </c>
      <c r="J106" s="74" t="s">
        <v>184</v>
      </c>
      <c r="K106" s="86"/>
    </row>
    <row r="107" s="36" customFormat="1" ht="21" customHeight="1" spans="1:11">
      <c r="A107" s="19">
        <v>101</v>
      </c>
      <c r="B107" s="79" t="s">
        <v>174</v>
      </c>
      <c r="C107" s="75">
        <v>45713</v>
      </c>
      <c r="D107" s="76" t="s">
        <v>138</v>
      </c>
      <c r="E107" s="77">
        <v>3240200</v>
      </c>
      <c r="F107" s="77" t="s">
        <v>21</v>
      </c>
      <c r="G107" s="77">
        <v>2</v>
      </c>
      <c r="H107" s="78">
        <v>147.97</v>
      </c>
      <c r="I107" s="78">
        <v>295.94</v>
      </c>
      <c r="J107" s="74" t="s">
        <v>184</v>
      </c>
      <c r="K107" s="86"/>
    </row>
    <row r="108" s="36" customFormat="1" ht="24" customHeight="1" spans="1:11">
      <c r="A108" s="19">
        <v>102</v>
      </c>
      <c r="B108" s="79" t="s">
        <v>174</v>
      </c>
      <c r="C108" s="75">
        <v>45720</v>
      </c>
      <c r="D108" s="76" t="s">
        <v>189</v>
      </c>
      <c r="E108" s="77">
        <v>8601060</v>
      </c>
      <c r="F108" s="77" t="s">
        <v>21</v>
      </c>
      <c r="G108" s="77">
        <v>1</v>
      </c>
      <c r="H108" s="78">
        <v>122.98</v>
      </c>
      <c r="I108" s="78">
        <v>122.98</v>
      </c>
      <c r="J108" s="74" t="s">
        <v>190</v>
      </c>
      <c r="K108" s="86"/>
    </row>
    <row r="109" s="36" customFormat="1" ht="27" customHeight="1" spans="1:11">
      <c r="A109" s="19">
        <v>103</v>
      </c>
      <c r="B109" s="79" t="s">
        <v>174</v>
      </c>
      <c r="C109" s="75">
        <v>45720</v>
      </c>
      <c r="D109" s="76" t="s">
        <v>166</v>
      </c>
      <c r="E109" s="77">
        <v>3451500</v>
      </c>
      <c r="F109" s="77" t="s">
        <v>21</v>
      </c>
      <c r="G109" s="77">
        <v>4</v>
      </c>
      <c r="H109" s="78">
        <v>73.35</v>
      </c>
      <c r="I109" s="78">
        <v>293.4</v>
      </c>
      <c r="J109" s="74" t="s">
        <v>67</v>
      </c>
      <c r="K109" s="86"/>
    </row>
    <row r="110" s="36" customFormat="1" ht="27" customHeight="1" spans="1:11">
      <c r="A110" s="19">
        <v>104</v>
      </c>
      <c r="B110" s="79" t="s">
        <v>174</v>
      </c>
      <c r="C110" s="75">
        <v>45720</v>
      </c>
      <c r="D110" s="76" t="s">
        <v>191</v>
      </c>
      <c r="E110" s="77">
        <v>1130500</v>
      </c>
      <c r="F110" s="77" t="s">
        <v>21</v>
      </c>
      <c r="G110" s="77">
        <v>6</v>
      </c>
      <c r="H110" s="78">
        <v>1505.51</v>
      </c>
      <c r="I110" s="78">
        <v>9033.06</v>
      </c>
      <c r="J110" s="74" t="s">
        <v>67</v>
      </c>
      <c r="K110" s="86"/>
    </row>
    <row r="111" s="36" customFormat="1" ht="27" customHeight="1" spans="1:11">
      <c r="A111" s="19">
        <v>105</v>
      </c>
      <c r="B111" s="79" t="s">
        <v>174</v>
      </c>
      <c r="C111" s="75">
        <v>45720</v>
      </c>
      <c r="D111" s="76" t="s">
        <v>130</v>
      </c>
      <c r="E111" s="77">
        <v>4596000</v>
      </c>
      <c r="F111" s="77" t="s">
        <v>21</v>
      </c>
      <c r="G111" s="77">
        <v>2</v>
      </c>
      <c r="H111" s="78">
        <v>243.45</v>
      </c>
      <c r="I111" s="78">
        <v>486.9</v>
      </c>
      <c r="J111" s="74" t="s">
        <v>67</v>
      </c>
      <c r="K111" s="86"/>
    </row>
    <row r="112" s="36" customFormat="1" ht="27" customHeight="1" spans="1:11">
      <c r="A112" s="19">
        <v>106</v>
      </c>
      <c r="B112" s="79" t="s">
        <v>174</v>
      </c>
      <c r="C112" s="75">
        <v>45720</v>
      </c>
      <c r="D112" s="76" t="s">
        <v>140</v>
      </c>
      <c r="E112" s="77" t="s">
        <v>192</v>
      </c>
      <c r="F112" s="77" t="s">
        <v>21</v>
      </c>
      <c r="G112" s="77">
        <v>200</v>
      </c>
      <c r="H112" s="78">
        <v>2.12</v>
      </c>
      <c r="I112" s="78">
        <v>424</v>
      </c>
      <c r="J112" s="74" t="s">
        <v>67</v>
      </c>
      <c r="K112" s="86"/>
    </row>
    <row r="113" s="36" customFormat="1" ht="27" customHeight="1" spans="1:11">
      <c r="A113" s="19">
        <v>107</v>
      </c>
      <c r="B113" s="79" t="s">
        <v>174</v>
      </c>
      <c r="C113" s="75">
        <v>45720</v>
      </c>
      <c r="D113" s="76" t="s">
        <v>193</v>
      </c>
      <c r="E113" s="77">
        <v>1194420</v>
      </c>
      <c r="F113" s="77" t="s">
        <v>21</v>
      </c>
      <c r="G113" s="77">
        <v>4</v>
      </c>
      <c r="H113" s="78">
        <v>3169.48</v>
      </c>
      <c r="I113" s="78">
        <v>12677.92</v>
      </c>
      <c r="J113" s="74" t="s">
        <v>67</v>
      </c>
      <c r="K113" s="86"/>
    </row>
    <row r="114" s="36" customFormat="1" ht="27" customHeight="1" spans="1:11">
      <c r="A114" s="19">
        <v>108</v>
      </c>
      <c r="B114" s="79" t="s">
        <v>174</v>
      </c>
      <c r="C114" s="75">
        <v>45720</v>
      </c>
      <c r="D114" s="76" t="s">
        <v>194</v>
      </c>
      <c r="E114" s="77">
        <v>2500210</v>
      </c>
      <c r="F114" s="77" t="s">
        <v>21</v>
      </c>
      <c r="G114" s="77">
        <v>14</v>
      </c>
      <c r="H114" s="78">
        <v>1032.56</v>
      </c>
      <c r="I114" s="78">
        <v>14455.84</v>
      </c>
      <c r="J114" s="74" t="s">
        <v>195</v>
      </c>
      <c r="K114" s="86"/>
    </row>
    <row r="115" s="36" customFormat="1" ht="27" customHeight="1" spans="1:11">
      <c r="A115" s="19">
        <v>109</v>
      </c>
      <c r="B115" s="79" t="s">
        <v>174</v>
      </c>
      <c r="C115" s="75">
        <v>45720</v>
      </c>
      <c r="D115" s="76" t="s">
        <v>196</v>
      </c>
      <c r="E115" s="77">
        <v>3364100</v>
      </c>
      <c r="F115" s="77" t="s">
        <v>21</v>
      </c>
      <c r="G115" s="77">
        <v>1</v>
      </c>
      <c r="H115" s="78">
        <v>4087.01</v>
      </c>
      <c r="I115" s="78">
        <v>4087.01</v>
      </c>
      <c r="J115" s="74" t="s">
        <v>197</v>
      </c>
      <c r="K115" s="86"/>
    </row>
    <row r="116" s="37" customFormat="1" ht="27" customHeight="1" spans="1:11">
      <c r="A116" s="19">
        <v>110</v>
      </c>
      <c r="B116" s="80" t="s">
        <v>200</v>
      </c>
      <c r="C116" s="81">
        <v>45733</v>
      </c>
      <c r="D116" s="82" t="s">
        <v>201</v>
      </c>
      <c r="E116" s="83">
        <v>1045500</v>
      </c>
      <c r="F116" s="83" t="s">
        <v>21</v>
      </c>
      <c r="G116" s="83">
        <v>50</v>
      </c>
      <c r="H116" s="84">
        <v>529.34</v>
      </c>
      <c r="I116" s="84">
        <v>26467</v>
      </c>
      <c r="J116" s="87" t="s">
        <v>202</v>
      </c>
      <c r="K116" s="88"/>
    </row>
    <row r="117" s="37" customFormat="1" ht="27" customHeight="1" spans="1:11">
      <c r="A117" s="19">
        <v>111</v>
      </c>
      <c r="B117" s="80" t="s">
        <v>200</v>
      </c>
      <c r="C117" s="81">
        <v>45722</v>
      </c>
      <c r="D117" s="82" t="s">
        <v>203</v>
      </c>
      <c r="E117" s="83">
        <v>2593000</v>
      </c>
      <c r="F117" s="83" t="s">
        <v>21</v>
      </c>
      <c r="G117" s="83">
        <v>1</v>
      </c>
      <c r="H117" s="84">
        <v>307.82</v>
      </c>
      <c r="I117" s="84">
        <v>307.82</v>
      </c>
      <c r="J117" s="87" t="s">
        <v>204</v>
      </c>
      <c r="K117" s="88"/>
    </row>
    <row r="118" s="37" customFormat="1" ht="27" customHeight="1" spans="1:11">
      <c r="A118" s="19">
        <v>112</v>
      </c>
      <c r="B118" s="80" t="s">
        <v>200</v>
      </c>
      <c r="C118" s="81">
        <v>45722</v>
      </c>
      <c r="D118" s="82" t="s">
        <v>205</v>
      </c>
      <c r="E118" s="83">
        <v>1514000</v>
      </c>
      <c r="F118" s="83" t="s">
        <v>21</v>
      </c>
      <c r="G118" s="83">
        <v>64</v>
      </c>
      <c r="H118" s="84">
        <v>224.78</v>
      </c>
      <c r="I118" s="84">
        <v>14385.92</v>
      </c>
      <c r="J118" s="87" t="s">
        <v>204</v>
      </c>
      <c r="K118" s="88"/>
    </row>
    <row r="119" s="37" customFormat="1" ht="27" customHeight="1" spans="1:11">
      <c r="A119" s="19">
        <v>113</v>
      </c>
      <c r="B119" s="80" t="s">
        <v>200</v>
      </c>
      <c r="C119" s="81">
        <v>45722</v>
      </c>
      <c r="D119" s="82" t="s">
        <v>206</v>
      </c>
      <c r="E119" s="83">
        <v>2594000</v>
      </c>
      <c r="F119" s="83" t="s">
        <v>21</v>
      </c>
      <c r="G119" s="83">
        <v>17</v>
      </c>
      <c r="H119" s="84">
        <v>490.64</v>
      </c>
      <c r="I119" s="84">
        <v>8340.88</v>
      </c>
      <c r="J119" s="87" t="s">
        <v>204</v>
      </c>
      <c r="K119" s="88"/>
    </row>
    <row r="120" s="37" customFormat="1" ht="27" customHeight="1" spans="1:11">
      <c r="A120" s="19">
        <v>114</v>
      </c>
      <c r="B120" s="80" t="s">
        <v>200</v>
      </c>
      <c r="C120" s="81">
        <v>45727</v>
      </c>
      <c r="D120" s="82" t="s">
        <v>207</v>
      </c>
      <c r="E120" s="83">
        <v>2596000</v>
      </c>
      <c r="F120" s="83" t="s">
        <v>21</v>
      </c>
      <c r="G120" s="83">
        <v>1</v>
      </c>
      <c r="H120" s="84">
        <v>829.23</v>
      </c>
      <c r="I120" s="84">
        <v>829.23</v>
      </c>
      <c r="J120" s="87" t="s">
        <v>204</v>
      </c>
      <c r="K120" s="88"/>
    </row>
    <row r="121" s="37" customFormat="1" ht="27" customHeight="1" spans="1:11">
      <c r="A121" s="19">
        <v>115</v>
      </c>
      <c r="B121" s="80" t="s">
        <v>200</v>
      </c>
      <c r="C121" s="81">
        <v>45722</v>
      </c>
      <c r="D121" s="82" t="s">
        <v>208</v>
      </c>
      <c r="E121" s="83" t="s">
        <v>209</v>
      </c>
      <c r="F121" s="83" t="s">
        <v>21</v>
      </c>
      <c r="G121" s="83">
        <v>5</v>
      </c>
      <c r="H121" s="84">
        <v>23.46</v>
      </c>
      <c r="I121" s="84">
        <v>117.3</v>
      </c>
      <c r="J121" s="87" t="s">
        <v>210</v>
      </c>
      <c r="K121" s="88"/>
    </row>
    <row r="122" s="37" customFormat="1" ht="27" customHeight="1" spans="1:11">
      <c r="A122" s="19">
        <v>116</v>
      </c>
      <c r="B122" s="80" t="s">
        <v>200</v>
      </c>
      <c r="C122" s="81">
        <v>45722</v>
      </c>
      <c r="D122" s="82" t="s">
        <v>208</v>
      </c>
      <c r="E122" s="83" t="s">
        <v>211</v>
      </c>
      <c r="F122" s="83" t="s">
        <v>21</v>
      </c>
      <c r="G122" s="83">
        <v>24</v>
      </c>
      <c r="H122" s="84">
        <v>191.27</v>
      </c>
      <c r="I122" s="84">
        <v>4590.48</v>
      </c>
      <c r="J122" s="87" t="s">
        <v>212</v>
      </c>
      <c r="K122" s="88"/>
    </row>
    <row r="123" s="37" customFormat="1" ht="27" customHeight="1" spans="1:11">
      <c r="A123" s="19">
        <v>117</v>
      </c>
      <c r="B123" s="80" t="s">
        <v>200</v>
      </c>
      <c r="C123" s="81">
        <v>45727</v>
      </c>
      <c r="D123" s="82" t="s">
        <v>213</v>
      </c>
      <c r="E123" s="83">
        <v>3239700</v>
      </c>
      <c r="F123" s="83" t="s">
        <v>21</v>
      </c>
      <c r="G123" s="83">
        <v>28</v>
      </c>
      <c r="H123" s="84">
        <v>587.74</v>
      </c>
      <c r="I123" s="84">
        <v>16456.72</v>
      </c>
      <c r="J123" s="87" t="s">
        <v>214</v>
      </c>
      <c r="K123" s="88"/>
    </row>
    <row r="124" s="37" customFormat="1" ht="27" customHeight="1" spans="1:11">
      <c r="A124" s="19">
        <v>118</v>
      </c>
      <c r="B124" s="80" t="s">
        <v>200</v>
      </c>
      <c r="C124" s="81">
        <v>45727</v>
      </c>
      <c r="D124" s="82" t="s">
        <v>215</v>
      </c>
      <c r="E124" s="83">
        <v>4580000</v>
      </c>
      <c r="F124" s="83" t="s">
        <v>21</v>
      </c>
      <c r="G124" s="83">
        <v>50</v>
      </c>
      <c r="H124" s="84">
        <v>31.05</v>
      </c>
      <c r="I124" s="84">
        <v>1552.5</v>
      </c>
      <c r="J124" s="87" t="s">
        <v>216</v>
      </c>
      <c r="K124" s="88"/>
    </row>
    <row r="125" s="37" customFormat="1" ht="27" customHeight="1" spans="1:11">
      <c r="A125" s="19">
        <v>119</v>
      </c>
      <c r="B125" s="80" t="s">
        <v>200</v>
      </c>
      <c r="C125" s="81">
        <v>45722</v>
      </c>
      <c r="D125" s="82" t="s">
        <v>217</v>
      </c>
      <c r="E125" s="85">
        <v>2508100</v>
      </c>
      <c r="F125" s="83" t="s">
        <v>21</v>
      </c>
      <c r="G125" s="83">
        <v>4</v>
      </c>
      <c r="H125" s="84">
        <v>99.8</v>
      </c>
      <c r="I125" s="84">
        <v>399.2</v>
      </c>
      <c r="J125" s="87" t="s">
        <v>218</v>
      </c>
      <c r="K125" s="88"/>
    </row>
    <row r="126" s="37" customFormat="1" ht="27" customHeight="1" spans="1:11">
      <c r="A126" s="19">
        <v>120</v>
      </c>
      <c r="B126" s="80" t="s">
        <v>200</v>
      </c>
      <c r="C126" s="81" t="s">
        <v>219</v>
      </c>
      <c r="D126" s="82" t="s">
        <v>220</v>
      </c>
      <c r="E126" s="83">
        <v>1360500</v>
      </c>
      <c r="F126" s="83" t="s">
        <v>21</v>
      </c>
      <c r="G126" s="83">
        <v>4</v>
      </c>
      <c r="H126" s="84">
        <v>881.92</v>
      </c>
      <c r="I126" s="84">
        <v>3527.68</v>
      </c>
      <c r="J126" s="87" t="s">
        <v>218</v>
      </c>
      <c r="K126" s="88"/>
    </row>
    <row r="127" s="37" customFormat="1" ht="27" customHeight="1" spans="1:11">
      <c r="A127" s="19">
        <v>121</v>
      </c>
      <c r="B127" s="80" t="s">
        <v>200</v>
      </c>
      <c r="C127" s="81">
        <v>45722</v>
      </c>
      <c r="D127" s="82" t="s">
        <v>217</v>
      </c>
      <c r="E127" s="85">
        <v>2508100</v>
      </c>
      <c r="F127" s="83" t="s">
        <v>21</v>
      </c>
      <c r="G127" s="83">
        <v>1</v>
      </c>
      <c r="H127" s="84">
        <v>99.81</v>
      </c>
      <c r="I127" s="84">
        <v>99.81</v>
      </c>
      <c r="J127" s="87" t="s">
        <v>218</v>
      </c>
      <c r="K127" s="88"/>
    </row>
    <row r="128" s="37" customFormat="1" ht="27" customHeight="1" spans="1:11">
      <c r="A128" s="19">
        <v>122</v>
      </c>
      <c r="B128" s="80" t="s">
        <v>223</v>
      </c>
      <c r="C128" s="81">
        <v>45729</v>
      </c>
      <c r="D128" s="82" t="s">
        <v>224</v>
      </c>
      <c r="E128" s="83" t="s">
        <v>225</v>
      </c>
      <c r="F128" s="83" t="s">
        <v>21</v>
      </c>
      <c r="G128" s="83">
        <v>1</v>
      </c>
      <c r="H128" s="84">
        <v>3394.02</v>
      </c>
      <c r="I128" s="84">
        <v>3394.02</v>
      </c>
      <c r="J128" s="87" t="s">
        <v>226</v>
      </c>
      <c r="K128" s="88"/>
    </row>
    <row r="129" s="37" customFormat="1" ht="20" customHeight="1" spans="1:11">
      <c r="A129" s="19">
        <v>123</v>
      </c>
      <c r="B129" s="80" t="s">
        <v>223</v>
      </c>
      <c r="C129" s="81">
        <v>45727</v>
      </c>
      <c r="D129" s="82" t="s">
        <v>90</v>
      </c>
      <c r="E129" s="83">
        <v>7827480</v>
      </c>
      <c r="F129" s="83" t="s">
        <v>21</v>
      </c>
      <c r="G129" s="83">
        <v>4</v>
      </c>
      <c r="H129" s="84">
        <v>118.57</v>
      </c>
      <c r="I129" s="84">
        <v>474.28</v>
      </c>
      <c r="J129" s="87" t="s">
        <v>87</v>
      </c>
      <c r="K129" s="88"/>
    </row>
    <row r="130" s="37" customFormat="1" ht="25" customHeight="1" spans="1:11">
      <c r="A130" s="19">
        <v>124</v>
      </c>
      <c r="B130" s="80" t="s">
        <v>223</v>
      </c>
      <c r="C130" s="81">
        <v>45727</v>
      </c>
      <c r="D130" s="82" t="s">
        <v>89</v>
      </c>
      <c r="E130" s="82">
        <v>7827201</v>
      </c>
      <c r="F130" s="83" t="s">
        <v>21</v>
      </c>
      <c r="G130" s="83">
        <v>4</v>
      </c>
      <c r="H130" s="84">
        <v>317.4</v>
      </c>
      <c r="I130" s="84">
        <v>1269.6</v>
      </c>
      <c r="J130" s="87" t="s">
        <v>87</v>
      </c>
      <c r="K130" s="88"/>
    </row>
    <row r="131" s="37" customFormat="1" ht="27" customHeight="1" spans="1:11">
      <c r="A131" s="19">
        <v>125</v>
      </c>
      <c r="B131" s="80" t="s">
        <v>223</v>
      </c>
      <c r="C131" s="81">
        <v>45727</v>
      </c>
      <c r="D131" s="82" t="s">
        <v>88</v>
      </c>
      <c r="E131" s="82">
        <v>7187807</v>
      </c>
      <c r="F131" s="83" t="s">
        <v>21</v>
      </c>
      <c r="G131" s="83">
        <v>2</v>
      </c>
      <c r="H131" s="84">
        <v>690.24</v>
      </c>
      <c r="I131" s="84">
        <v>1380.48</v>
      </c>
      <c r="J131" s="87" t="s">
        <v>87</v>
      </c>
      <c r="K131" s="88"/>
    </row>
    <row r="132" s="37" customFormat="1" ht="27" customHeight="1" spans="1:11">
      <c r="A132" s="19">
        <v>126</v>
      </c>
      <c r="B132" s="80" t="s">
        <v>223</v>
      </c>
      <c r="C132" s="81">
        <v>45733</v>
      </c>
      <c r="D132" s="82" t="s">
        <v>227</v>
      </c>
      <c r="E132" s="82">
        <v>7187286</v>
      </c>
      <c r="F132" s="83" t="s">
        <v>21</v>
      </c>
      <c r="G132" s="83">
        <v>2</v>
      </c>
      <c r="H132" s="84">
        <v>2488.12</v>
      </c>
      <c r="I132" s="84">
        <v>4976.24</v>
      </c>
      <c r="J132" s="87" t="s">
        <v>228</v>
      </c>
      <c r="K132" s="88"/>
    </row>
    <row r="133" s="37" customFormat="1" ht="27" customHeight="1" spans="1:11">
      <c r="A133" s="19">
        <v>127</v>
      </c>
      <c r="B133" s="80" t="s">
        <v>223</v>
      </c>
      <c r="C133" s="81">
        <v>45733</v>
      </c>
      <c r="D133" s="82" t="s">
        <v>159</v>
      </c>
      <c r="E133" s="82">
        <v>7187289</v>
      </c>
      <c r="F133" s="83" t="s">
        <v>21</v>
      </c>
      <c r="G133" s="83">
        <v>2</v>
      </c>
      <c r="H133" s="84">
        <v>572.73</v>
      </c>
      <c r="I133" s="84">
        <v>1145.46</v>
      </c>
      <c r="J133" s="87" t="s">
        <v>228</v>
      </c>
      <c r="K133" s="88"/>
    </row>
    <row r="134" s="37" customFormat="1" ht="27" customHeight="1" spans="1:11">
      <c r="A134" s="19">
        <v>128</v>
      </c>
      <c r="B134" s="80" t="s">
        <v>223</v>
      </c>
      <c r="C134" s="81">
        <v>45733</v>
      </c>
      <c r="D134" s="82" t="s">
        <v>229</v>
      </c>
      <c r="E134" s="83">
        <v>2833200</v>
      </c>
      <c r="F134" s="83" t="s">
        <v>21</v>
      </c>
      <c r="G134" s="83">
        <v>2</v>
      </c>
      <c r="H134" s="84">
        <v>248.11</v>
      </c>
      <c r="I134" s="84">
        <v>496.22</v>
      </c>
      <c r="J134" s="87" t="s">
        <v>228</v>
      </c>
      <c r="K134" s="88"/>
    </row>
    <row r="135" s="37" customFormat="1" ht="27" customHeight="1" spans="1:11">
      <c r="A135" s="19">
        <v>129</v>
      </c>
      <c r="B135" s="80" t="s">
        <v>223</v>
      </c>
      <c r="C135" s="81">
        <v>45733</v>
      </c>
      <c r="D135" s="82" t="s">
        <v>230</v>
      </c>
      <c r="E135" s="83">
        <v>4943000</v>
      </c>
      <c r="F135" s="83" t="s">
        <v>21</v>
      </c>
      <c r="G135" s="83">
        <v>1</v>
      </c>
      <c r="H135" s="84">
        <v>362.85</v>
      </c>
      <c r="I135" s="84">
        <v>362.85</v>
      </c>
      <c r="J135" s="87" t="s">
        <v>228</v>
      </c>
      <c r="K135" s="88"/>
    </row>
    <row r="136" s="37" customFormat="1" ht="27" customHeight="1" spans="1:11">
      <c r="A136" s="19">
        <v>130</v>
      </c>
      <c r="B136" s="80" t="s">
        <v>223</v>
      </c>
      <c r="C136" s="81">
        <v>45733</v>
      </c>
      <c r="D136" s="82" t="s">
        <v>231</v>
      </c>
      <c r="E136" s="83">
        <v>7097000</v>
      </c>
      <c r="F136" s="83" t="s">
        <v>21</v>
      </c>
      <c r="G136" s="83">
        <v>1</v>
      </c>
      <c r="H136" s="84">
        <v>78.2</v>
      </c>
      <c r="I136" s="84">
        <v>78.2</v>
      </c>
      <c r="J136" s="87" t="s">
        <v>228</v>
      </c>
      <c r="K136" s="88"/>
    </row>
    <row r="137" s="37" customFormat="1" ht="27" customHeight="1" spans="1:11">
      <c r="A137" s="19">
        <v>131</v>
      </c>
      <c r="B137" s="80" t="s">
        <v>223</v>
      </c>
      <c r="C137" s="81">
        <v>45733</v>
      </c>
      <c r="D137" s="82" t="s">
        <v>232</v>
      </c>
      <c r="E137" s="83">
        <v>8609201</v>
      </c>
      <c r="F137" s="83" t="s">
        <v>21</v>
      </c>
      <c r="G137" s="83">
        <v>1</v>
      </c>
      <c r="H137" s="84">
        <v>404.83</v>
      </c>
      <c r="I137" s="84">
        <v>404.83</v>
      </c>
      <c r="J137" s="87" t="s">
        <v>228</v>
      </c>
      <c r="K137" s="88"/>
    </row>
    <row r="138" s="37" customFormat="1" ht="27" customHeight="1" spans="1:11">
      <c r="A138" s="19">
        <v>132</v>
      </c>
      <c r="B138" s="80" t="s">
        <v>223</v>
      </c>
      <c r="C138" s="81">
        <v>45727</v>
      </c>
      <c r="D138" s="82" t="s">
        <v>177</v>
      </c>
      <c r="E138" s="83">
        <v>9342200</v>
      </c>
      <c r="F138" s="83" t="s">
        <v>21</v>
      </c>
      <c r="G138" s="83">
        <v>1</v>
      </c>
      <c r="H138" s="84">
        <v>105.81</v>
      </c>
      <c r="I138" s="84">
        <v>105.81</v>
      </c>
      <c r="J138" s="87" t="s">
        <v>228</v>
      </c>
      <c r="K138" s="88"/>
    </row>
    <row r="139" s="37" customFormat="1" ht="27" customHeight="1" spans="1:11">
      <c r="A139" s="19">
        <v>133</v>
      </c>
      <c r="B139" s="80" t="s">
        <v>223</v>
      </c>
      <c r="C139" s="81">
        <v>45733</v>
      </c>
      <c r="D139" s="82" t="s">
        <v>233</v>
      </c>
      <c r="E139" s="83">
        <v>9342550</v>
      </c>
      <c r="F139" s="83" t="s">
        <v>21</v>
      </c>
      <c r="G139" s="83">
        <v>1</v>
      </c>
      <c r="H139" s="84">
        <v>270.04</v>
      </c>
      <c r="I139" s="84">
        <v>270.04</v>
      </c>
      <c r="J139" s="87" t="s">
        <v>228</v>
      </c>
      <c r="K139" s="88"/>
    </row>
    <row r="140" s="37" customFormat="1" ht="27" customHeight="1" spans="1:11">
      <c r="A140" s="19">
        <v>134</v>
      </c>
      <c r="B140" s="80" t="s">
        <v>223</v>
      </c>
      <c r="C140" s="81">
        <v>45727</v>
      </c>
      <c r="D140" s="82" t="s">
        <v>119</v>
      </c>
      <c r="E140" s="83">
        <v>8800100</v>
      </c>
      <c r="F140" s="83" t="s">
        <v>21</v>
      </c>
      <c r="G140" s="83">
        <v>2</v>
      </c>
      <c r="H140" s="84">
        <v>99.8</v>
      </c>
      <c r="I140" s="84">
        <v>199.6</v>
      </c>
      <c r="J140" s="87" t="s">
        <v>234</v>
      </c>
      <c r="K140" s="88"/>
    </row>
    <row r="141" s="37" customFormat="1" ht="27" customHeight="1" spans="1:11">
      <c r="A141" s="19">
        <v>135</v>
      </c>
      <c r="B141" s="80" t="s">
        <v>223</v>
      </c>
      <c r="C141" s="81">
        <v>45727</v>
      </c>
      <c r="D141" s="82" t="s">
        <v>121</v>
      </c>
      <c r="E141" s="83">
        <v>4317000</v>
      </c>
      <c r="F141" s="83" t="s">
        <v>21</v>
      </c>
      <c r="G141" s="83">
        <v>2</v>
      </c>
      <c r="H141" s="84">
        <v>225.74</v>
      </c>
      <c r="I141" s="84">
        <v>451.48</v>
      </c>
      <c r="J141" s="87" t="s">
        <v>234</v>
      </c>
      <c r="K141" s="88"/>
    </row>
    <row r="142" s="37" customFormat="1" ht="27" customHeight="1" spans="1:11">
      <c r="A142" s="19">
        <v>136</v>
      </c>
      <c r="B142" s="80" t="s">
        <v>223</v>
      </c>
      <c r="C142" s="81">
        <v>45727</v>
      </c>
      <c r="D142" s="82" t="s">
        <v>235</v>
      </c>
      <c r="E142" s="83">
        <v>7187738</v>
      </c>
      <c r="F142" s="83" t="s">
        <v>21</v>
      </c>
      <c r="G142" s="83">
        <v>1</v>
      </c>
      <c r="H142" s="84">
        <v>2365.74</v>
      </c>
      <c r="I142" s="84">
        <v>2365.74</v>
      </c>
      <c r="J142" s="87" t="s">
        <v>236</v>
      </c>
      <c r="K142" s="88"/>
    </row>
    <row r="143" s="37" customFormat="1" ht="27" customHeight="1" spans="1:11">
      <c r="A143" s="19">
        <v>137</v>
      </c>
      <c r="B143" s="80" t="s">
        <v>223</v>
      </c>
      <c r="C143" s="81">
        <v>45727</v>
      </c>
      <c r="D143" s="82" t="s">
        <v>88</v>
      </c>
      <c r="E143" s="83">
        <v>7187807</v>
      </c>
      <c r="F143" s="83" t="s">
        <v>21</v>
      </c>
      <c r="G143" s="83">
        <v>1</v>
      </c>
      <c r="H143" s="84">
        <v>690.24</v>
      </c>
      <c r="I143" s="84">
        <v>690.24</v>
      </c>
      <c r="J143" s="87" t="s">
        <v>236</v>
      </c>
      <c r="K143" s="88"/>
    </row>
    <row r="144" s="38" customFormat="1" ht="27" customHeight="1" spans="1:11">
      <c r="A144" s="19">
        <v>138</v>
      </c>
      <c r="B144" s="89" t="s">
        <v>223</v>
      </c>
      <c r="C144" s="90">
        <v>45727</v>
      </c>
      <c r="D144" s="91" t="s">
        <v>237</v>
      </c>
      <c r="E144" s="92">
        <v>3305500</v>
      </c>
      <c r="F144" s="92" t="s">
        <v>21</v>
      </c>
      <c r="G144" s="92">
        <v>1</v>
      </c>
      <c r="H144" s="93">
        <v>7857.11</v>
      </c>
      <c r="I144" s="93">
        <v>7857.11</v>
      </c>
      <c r="J144" s="104" t="s">
        <v>238</v>
      </c>
      <c r="K144" s="105"/>
    </row>
    <row r="145" s="38" customFormat="1" ht="27" customHeight="1" spans="1:11">
      <c r="A145" s="19">
        <v>139</v>
      </c>
      <c r="B145" s="89" t="s">
        <v>223</v>
      </c>
      <c r="C145" s="90">
        <v>45727</v>
      </c>
      <c r="D145" s="91" t="s">
        <v>239</v>
      </c>
      <c r="E145" s="92">
        <v>2500530</v>
      </c>
      <c r="F145" s="92" t="s">
        <v>21</v>
      </c>
      <c r="G145" s="92">
        <v>2</v>
      </c>
      <c r="H145" s="93">
        <v>94.21</v>
      </c>
      <c r="I145" s="93">
        <v>188.42</v>
      </c>
      <c r="J145" s="104" t="s">
        <v>240</v>
      </c>
      <c r="K145" s="105"/>
    </row>
    <row r="146" s="38" customFormat="1" ht="27" customHeight="1" spans="1:11">
      <c r="A146" s="19">
        <v>140</v>
      </c>
      <c r="B146" s="89" t="s">
        <v>223</v>
      </c>
      <c r="C146" s="90">
        <v>45729</v>
      </c>
      <c r="D146" s="91" t="s">
        <v>241</v>
      </c>
      <c r="E146" s="92">
        <v>8602800</v>
      </c>
      <c r="F146" s="92" t="s">
        <v>21</v>
      </c>
      <c r="G146" s="92">
        <v>1</v>
      </c>
      <c r="H146" s="93">
        <v>453.32</v>
      </c>
      <c r="I146" s="93">
        <v>453.32</v>
      </c>
      <c r="J146" s="104" t="s">
        <v>242</v>
      </c>
      <c r="K146" s="105"/>
    </row>
    <row r="147" s="38" customFormat="1" ht="27" customHeight="1" spans="1:11">
      <c r="A147" s="19">
        <v>141</v>
      </c>
      <c r="B147" s="89" t="s">
        <v>223</v>
      </c>
      <c r="C147" s="90">
        <v>45727</v>
      </c>
      <c r="D147" s="91" t="s">
        <v>243</v>
      </c>
      <c r="E147" s="91">
        <v>3243100</v>
      </c>
      <c r="F147" s="92" t="s">
        <v>21</v>
      </c>
      <c r="G147" s="92">
        <v>20</v>
      </c>
      <c r="H147" s="93">
        <v>810.17</v>
      </c>
      <c r="I147" s="93">
        <v>16203.4</v>
      </c>
      <c r="J147" s="104" t="s">
        <v>244</v>
      </c>
      <c r="K147" s="105"/>
    </row>
    <row r="148" s="38" customFormat="1" ht="27" customHeight="1" spans="1:11">
      <c r="A148" s="19">
        <v>142</v>
      </c>
      <c r="B148" s="89" t="s">
        <v>245</v>
      </c>
      <c r="C148" s="90">
        <v>45733</v>
      </c>
      <c r="D148" s="91" t="s">
        <v>89</v>
      </c>
      <c r="E148" s="92">
        <v>7827201</v>
      </c>
      <c r="F148" s="92" t="s">
        <v>21</v>
      </c>
      <c r="G148" s="92">
        <v>2</v>
      </c>
      <c r="H148" s="93">
        <v>317.4</v>
      </c>
      <c r="I148" s="93">
        <v>634.8</v>
      </c>
      <c r="J148" s="104" t="s">
        <v>87</v>
      </c>
      <c r="K148" s="105"/>
    </row>
    <row r="149" s="38" customFormat="1" ht="27" customHeight="1" spans="1:11">
      <c r="A149" s="19">
        <v>143</v>
      </c>
      <c r="B149" s="89" t="s">
        <v>245</v>
      </c>
      <c r="C149" s="90">
        <v>45733</v>
      </c>
      <c r="D149" s="91" t="s">
        <v>90</v>
      </c>
      <c r="E149" s="92">
        <v>7827480</v>
      </c>
      <c r="F149" s="92" t="s">
        <v>21</v>
      </c>
      <c r="G149" s="92">
        <v>2</v>
      </c>
      <c r="H149" s="93">
        <v>118.57</v>
      </c>
      <c r="I149" s="93">
        <v>237.14</v>
      </c>
      <c r="J149" s="104" t="s">
        <v>87</v>
      </c>
      <c r="K149" s="105"/>
    </row>
    <row r="150" s="38" customFormat="1" ht="27" customHeight="1" spans="1:11">
      <c r="A150" s="19">
        <v>144</v>
      </c>
      <c r="B150" s="89" t="s">
        <v>245</v>
      </c>
      <c r="C150" s="90">
        <v>45733</v>
      </c>
      <c r="D150" s="91" t="s">
        <v>246</v>
      </c>
      <c r="E150" s="92">
        <v>7825375</v>
      </c>
      <c r="F150" s="92" t="s">
        <v>21</v>
      </c>
      <c r="G150" s="92">
        <v>3</v>
      </c>
      <c r="H150" s="93">
        <v>471.34</v>
      </c>
      <c r="I150" s="93">
        <v>1414.02</v>
      </c>
      <c r="J150" s="104" t="s">
        <v>247</v>
      </c>
      <c r="K150" s="105"/>
    </row>
    <row r="151" s="38" customFormat="1" ht="27" customHeight="1" spans="1:11">
      <c r="A151" s="19">
        <v>145</v>
      </c>
      <c r="B151" s="89" t="s">
        <v>245</v>
      </c>
      <c r="C151" s="90">
        <v>45733</v>
      </c>
      <c r="D151" s="91" t="s">
        <v>128</v>
      </c>
      <c r="E151" s="92">
        <v>8660042</v>
      </c>
      <c r="F151" s="92" t="s">
        <v>21</v>
      </c>
      <c r="G151" s="92">
        <v>1</v>
      </c>
      <c r="H151" s="93">
        <v>162.3</v>
      </c>
      <c r="I151" s="93">
        <v>162.3</v>
      </c>
      <c r="J151" s="104" t="s">
        <v>248</v>
      </c>
      <c r="K151" s="105"/>
    </row>
    <row r="152" s="38" customFormat="1" ht="27" customHeight="1" spans="1:11">
      <c r="A152" s="19">
        <v>146</v>
      </c>
      <c r="B152" s="89" t="s">
        <v>245</v>
      </c>
      <c r="C152" s="90">
        <v>45733</v>
      </c>
      <c r="D152" s="91" t="s">
        <v>249</v>
      </c>
      <c r="E152" s="92">
        <v>8617120</v>
      </c>
      <c r="F152" s="92" t="s">
        <v>21</v>
      </c>
      <c r="G152" s="92">
        <v>1</v>
      </c>
      <c r="H152" s="93">
        <v>133.39</v>
      </c>
      <c r="I152" s="93">
        <v>133.39</v>
      </c>
      <c r="J152" s="104" t="s">
        <v>248</v>
      </c>
      <c r="K152" s="105"/>
    </row>
    <row r="153" s="38" customFormat="1" ht="27" customHeight="1" spans="1:11">
      <c r="A153" s="19">
        <v>147</v>
      </c>
      <c r="B153" s="89" t="s">
        <v>245</v>
      </c>
      <c r="C153" s="90">
        <v>45733</v>
      </c>
      <c r="D153" s="91" t="s">
        <v>165</v>
      </c>
      <c r="E153" s="92">
        <v>9340000</v>
      </c>
      <c r="F153" s="92" t="s">
        <v>21</v>
      </c>
      <c r="G153" s="92">
        <v>1</v>
      </c>
      <c r="H153" s="93">
        <v>234.98</v>
      </c>
      <c r="I153" s="93">
        <v>234.98</v>
      </c>
      <c r="J153" s="104" t="s">
        <v>248</v>
      </c>
      <c r="K153" s="105"/>
    </row>
    <row r="154" s="38" customFormat="1" ht="27" customHeight="1" spans="1:11">
      <c r="A154" s="19">
        <v>148</v>
      </c>
      <c r="B154" s="89" t="s">
        <v>245</v>
      </c>
      <c r="C154" s="90">
        <v>45733</v>
      </c>
      <c r="D154" s="91" t="s">
        <v>164</v>
      </c>
      <c r="E154" s="92">
        <v>9340070</v>
      </c>
      <c r="F154" s="92" t="s">
        <v>21</v>
      </c>
      <c r="G154" s="92">
        <v>1</v>
      </c>
      <c r="H154" s="93">
        <v>35.05</v>
      </c>
      <c r="I154" s="93">
        <v>35.05</v>
      </c>
      <c r="J154" s="104" t="s">
        <v>248</v>
      </c>
      <c r="K154" s="105"/>
    </row>
    <row r="155" s="38" customFormat="1" ht="27" customHeight="1" spans="1:11">
      <c r="A155" s="19">
        <v>149</v>
      </c>
      <c r="B155" s="89" t="s">
        <v>245</v>
      </c>
      <c r="C155" s="90">
        <v>45733</v>
      </c>
      <c r="D155" s="91" t="s">
        <v>250</v>
      </c>
      <c r="E155" s="92">
        <v>9340140</v>
      </c>
      <c r="F155" s="92" t="s">
        <v>21</v>
      </c>
      <c r="G155" s="92">
        <v>1</v>
      </c>
      <c r="H155" s="93">
        <v>49.33</v>
      </c>
      <c r="I155" s="93">
        <v>49.33</v>
      </c>
      <c r="J155" s="104" t="s">
        <v>248</v>
      </c>
      <c r="K155" s="105"/>
    </row>
    <row r="156" s="38" customFormat="1" ht="27" customHeight="1" spans="1:11">
      <c r="A156" s="19">
        <v>150</v>
      </c>
      <c r="B156" s="89" t="s">
        <v>245</v>
      </c>
      <c r="C156" s="90">
        <v>45733</v>
      </c>
      <c r="D156" s="91" t="s">
        <v>251</v>
      </c>
      <c r="E156" s="92">
        <v>9340110</v>
      </c>
      <c r="F156" s="92" t="s">
        <v>21</v>
      </c>
      <c r="G156" s="92">
        <v>1</v>
      </c>
      <c r="H156" s="93">
        <v>202.53</v>
      </c>
      <c r="I156" s="93">
        <v>202.53</v>
      </c>
      <c r="J156" s="104" t="s">
        <v>248</v>
      </c>
      <c r="K156" s="105"/>
    </row>
    <row r="157" s="38" customFormat="1" ht="27" customHeight="1" spans="1:11">
      <c r="A157" s="19">
        <v>151</v>
      </c>
      <c r="B157" s="89" t="s">
        <v>252</v>
      </c>
      <c r="C157" s="90">
        <v>45734</v>
      </c>
      <c r="D157" s="91" t="s">
        <v>253</v>
      </c>
      <c r="E157" s="92">
        <v>1057500</v>
      </c>
      <c r="F157" s="92" t="s">
        <v>21</v>
      </c>
      <c r="G157" s="92">
        <v>1</v>
      </c>
      <c r="H157" s="93">
        <v>745.96</v>
      </c>
      <c r="I157" s="93">
        <v>745.96</v>
      </c>
      <c r="J157" s="104" t="s">
        <v>254</v>
      </c>
      <c r="K157" s="105"/>
    </row>
    <row r="158" s="38" customFormat="1" ht="27" customHeight="1" spans="1:11">
      <c r="A158" s="19">
        <v>152</v>
      </c>
      <c r="B158" s="89" t="s">
        <v>252</v>
      </c>
      <c r="C158" s="90">
        <v>45734</v>
      </c>
      <c r="D158" s="91" t="s">
        <v>120</v>
      </c>
      <c r="E158" s="94">
        <v>4316000</v>
      </c>
      <c r="F158" s="92" t="s">
        <v>21</v>
      </c>
      <c r="G158" s="92">
        <v>9</v>
      </c>
      <c r="H158" s="93">
        <v>222</v>
      </c>
      <c r="I158" s="93">
        <v>1998</v>
      </c>
      <c r="J158" s="104" t="s">
        <v>255</v>
      </c>
      <c r="K158" s="105"/>
    </row>
    <row r="159" s="38" customFormat="1" ht="27" customHeight="1" spans="1:11">
      <c r="A159" s="19">
        <v>153</v>
      </c>
      <c r="B159" s="89" t="s">
        <v>252</v>
      </c>
      <c r="C159" s="90">
        <v>45734</v>
      </c>
      <c r="D159" s="91" t="s">
        <v>121</v>
      </c>
      <c r="E159" s="92">
        <v>4317000</v>
      </c>
      <c r="F159" s="92" t="s">
        <v>21</v>
      </c>
      <c r="G159" s="92">
        <v>9</v>
      </c>
      <c r="H159" s="93">
        <v>225.74</v>
      </c>
      <c r="I159" s="93">
        <v>2031.66</v>
      </c>
      <c r="J159" s="104" t="s">
        <v>255</v>
      </c>
      <c r="K159" s="105"/>
    </row>
    <row r="160" s="38" customFormat="1" ht="27" customHeight="1" spans="1:11">
      <c r="A160" s="19">
        <v>154</v>
      </c>
      <c r="B160" s="89" t="s">
        <v>252</v>
      </c>
      <c r="C160" s="90">
        <v>45734</v>
      </c>
      <c r="D160" s="91" t="s">
        <v>256</v>
      </c>
      <c r="E160" s="92">
        <v>4318000</v>
      </c>
      <c r="F160" s="92" t="s">
        <v>21</v>
      </c>
      <c r="G160" s="92">
        <v>3</v>
      </c>
      <c r="H160" s="93">
        <v>226.66</v>
      </c>
      <c r="I160" s="93">
        <v>679.98</v>
      </c>
      <c r="J160" s="104" t="s">
        <v>255</v>
      </c>
      <c r="K160" s="105"/>
    </row>
    <row r="161" s="38" customFormat="1" ht="27" customHeight="1" spans="1:11">
      <c r="A161" s="19">
        <v>155</v>
      </c>
      <c r="B161" s="89" t="s">
        <v>252</v>
      </c>
      <c r="C161" s="90">
        <v>45734</v>
      </c>
      <c r="D161" s="91" t="s">
        <v>257</v>
      </c>
      <c r="E161" s="92">
        <v>5001219</v>
      </c>
      <c r="F161" s="92" t="s">
        <v>21</v>
      </c>
      <c r="G161" s="92">
        <v>2</v>
      </c>
      <c r="H161" s="93">
        <v>57.98</v>
      </c>
      <c r="I161" s="93">
        <v>115.96</v>
      </c>
      <c r="J161" s="104" t="s">
        <v>255</v>
      </c>
      <c r="K161" s="105"/>
    </row>
    <row r="162" s="38" customFormat="1" ht="27" customHeight="1" spans="1:11">
      <c r="A162" s="19">
        <v>156</v>
      </c>
      <c r="B162" s="89" t="s">
        <v>252</v>
      </c>
      <c r="C162" s="90">
        <v>45734</v>
      </c>
      <c r="D162" s="91" t="s">
        <v>116</v>
      </c>
      <c r="E162" s="92">
        <v>6705600</v>
      </c>
      <c r="F162" s="92" t="s">
        <v>21</v>
      </c>
      <c r="G162" s="92">
        <v>1</v>
      </c>
      <c r="H162" s="93">
        <v>3775.15</v>
      </c>
      <c r="I162" s="93">
        <v>3775.15</v>
      </c>
      <c r="J162" s="104" t="s">
        <v>255</v>
      </c>
      <c r="K162" s="105"/>
    </row>
    <row r="163" s="38" customFormat="1" ht="27" customHeight="1" spans="1:11">
      <c r="A163" s="19">
        <v>157</v>
      </c>
      <c r="B163" s="89" t="s">
        <v>252</v>
      </c>
      <c r="C163" s="90">
        <v>45734</v>
      </c>
      <c r="D163" s="91" t="s">
        <v>258</v>
      </c>
      <c r="E163" s="92">
        <v>8006500</v>
      </c>
      <c r="F163" s="92" t="s">
        <v>21</v>
      </c>
      <c r="G163" s="92">
        <v>6</v>
      </c>
      <c r="H163" s="93">
        <v>4922.33</v>
      </c>
      <c r="I163" s="93">
        <v>29533.98</v>
      </c>
      <c r="J163" s="104" t="s">
        <v>255</v>
      </c>
      <c r="K163" s="105"/>
    </row>
    <row r="164" s="38" customFormat="1" ht="27" customHeight="1" spans="1:11">
      <c r="A164" s="19">
        <v>158</v>
      </c>
      <c r="B164" s="89" t="s">
        <v>252</v>
      </c>
      <c r="C164" s="90">
        <v>45734</v>
      </c>
      <c r="D164" s="91" t="s">
        <v>119</v>
      </c>
      <c r="E164" s="92">
        <v>8800100</v>
      </c>
      <c r="F164" s="92" t="s">
        <v>21</v>
      </c>
      <c r="G164" s="92">
        <v>8</v>
      </c>
      <c r="H164" s="93">
        <v>99.8</v>
      </c>
      <c r="I164" s="93">
        <v>798.4</v>
      </c>
      <c r="J164" s="104" t="s">
        <v>255</v>
      </c>
      <c r="K164" s="105"/>
    </row>
    <row r="165" s="38" customFormat="1" ht="27" customHeight="1" spans="1:11">
      <c r="A165" s="19">
        <v>159</v>
      </c>
      <c r="B165" s="89" t="s">
        <v>252</v>
      </c>
      <c r="C165" s="90">
        <v>45734</v>
      </c>
      <c r="D165" s="91" t="s">
        <v>259</v>
      </c>
      <c r="E165" s="92">
        <v>8602060</v>
      </c>
      <c r="F165" s="92" t="s">
        <v>21</v>
      </c>
      <c r="G165" s="92">
        <v>8</v>
      </c>
      <c r="H165" s="93">
        <v>146.54</v>
      </c>
      <c r="I165" s="93">
        <v>1172.32</v>
      </c>
      <c r="J165" s="104" t="s">
        <v>255</v>
      </c>
      <c r="K165" s="105"/>
    </row>
    <row r="166" s="38" customFormat="1" ht="27" customHeight="1" spans="1:11">
      <c r="A166" s="19">
        <v>160</v>
      </c>
      <c r="B166" s="89" t="s">
        <v>252</v>
      </c>
      <c r="C166" s="90">
        <v>45734</v>
      </c>
      <c r="D166" s="91" t="s">
        <v>260</v>
      </c>
      <c r="E166" s="92">
        <v>3238200</v>
      </c>
      <c r="F166" s="92" t="s">
        <v>21</v>
      </c>
      <c r="G166" s="92">
        <v>3</v>
      </c>
      <c r="H166" s="93">
        <v>115.83</v>
      </c>
      <c r="I166" s="93">
        <v>347.49</v>
      </c>
      <c r="J166" s="104" t="s">
        <v>255</v>
      </c>
      <c r="K166" s="105"/>
    </row>
    <row r="167" s="38" customFormat="1" ht="27" customHeight="1" spans="1:11">
      <c r="A167" s="19">
        <v>161</v>
      </c>
      <c r="B167" s="89" t="s">
        <v>223</v>
      </c>
      <c r="C167" s="90">
        <v>45727</v>
      </c>
      <c r="D167" s="89" t="s">
        <v>120</v>
      </c>
      <c r="E167" s="95">
        <v>4316000</v>
      </c>
      <c r="F167" s="92" t="s">
        <v>21</v>
      </c>
      <c r="G167" s="89">
        <v>2</v>
      </c>
      <c r="H167" s="93">
        <v>222</v>
      </c>
      <c r="I167" s="89">
        <v>444</v>
      </c>
      <c r="J167" s="104" t="s">
        <v>234</v>
      </c>
      <c r="K167" s="105" t="s">
        <v>261</v>
      </c>
    </row>
    <row r="168" s="39" customFormat="1" ht="27" customHeight="1" spans="1:11">
      <c r="A168" s="19">
        <v>162</v>
      </c>
      <c r="B168" s="96" t="s">
        <v>262</v>
      </c>
      <c r="C168" s="97">
        <v>45720</v>
      </c>
      <c r="D168" s="98" t="s">
        <v>263</v>
      </c>
      <c r="E168" s="99"/>
      <c r="F168" s="100" t="s">
        <v>21</v>
      </c>
      <c r="G168" s="99">
        <v>1</v>
      </c>
      <c r="H168" s="101">
        <v>3899.51886792453</v>
      </c>
      <c r="I168" s="99">
        <v>4133.49</v>
      </c>
      <c r="J168" s="106"/>
      <c r="K168" s="107"/>
    </row>
    <row r="169" s="39" customFormat="1" ht="27" customHeight="1" spans="1:11">
      <c r="A169" s="19">
        <v>163</v>
      </c>
      <c r="B169" s="96" t="s">
        <v>264</v>
      </c>
      <c r="C169" s="97">
        <v>45720</v>
      </c>
      <c r="D169" s="98" t="s">
        <v>263</v>
      </c>
      <c r="E169" s="96"/>
      <c r="F169" s="100" t="s">
        <v>21</v>
      </c>
      <c r="G169" s="102">
        <v>1</v>
      </c>
      <c r="H169" s="103">
        <v>6384.94339622641</v>
      </c>
      <c r="I169" s="103">
        <v>6768.04</v>
      </c>
      <c r="J169" s="106"/>
      <c r="K169" s="107"/>
    </row>
    <row r="170" ht="37" customHeight="1" spans="1:10">
      <c r="A170" s="19">
        <v>164</v>
      </c>
      <c r="B170" s="28" t="s">
        <v>299</v>
      </c>
      <c r="C170" s="29"/>
      <c r="D170" s="29"/>
      <c r="E170" s="29"/>
      <c r="F170" s="29"/>
      <c r="G170" s="29">
        <f>SUM(I7:I169)</f>
        <v>586304.88</v>
      </c>
      <c r="H170" s="29"/>
      <c r="I170" s="29"/>
      <c r="J170" s="31"/>
    </row>
  </sheetData>
  <mergeCells count="5">
    <mergeCell ref="A1:J1"/>
    <mergeCell ref="A2:J2"/>
    <mergeCell ref="A4:D4"/>
    <mergeCell ref="B170:F170"/>
    <mergeCell ref="G170:I170"/>
  </mergeCells>
  <pageMargins left="0.75" right="0.75" top="1" bottom="1" header="0.5" footer="0.5"/>
  <headerFooter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3"/>
  <sheetViews>
    <sheetView topLeftCell="A15" workbookViewId="0">
      <selection activeCell="D40" sqref="D40"/>
    </sheetView>
  </sheetViews>
  <sheetFormatPr defaultColWidth="9.14285714285714" defaultRowHeight="12.75"/>
  <cols>
    <col min="2" max="2" width="19.5714285714286" customWidth="1"/>
    <col min="3" max="3" width="13.2857142857143" customWidth="1"/>
    <col min="4" max="4" width="26.7142857142857" customWidth="1"/>
    <col min="5" max="5" width="28.2857142857143" customWidth="1"/>
    <col min="6" max="6" width="15.2857142857143" customWidth="1"/>
    <col min="8" max="8" width="9.57142857142857"/>
    <col min="9" max="9" width="14.4285714285714" customWidth="1"/>
    <col min="10" max="10" width="17" customWidth="1"/>
  </cols>
  <sheetData>
    <row r="1" customFormat="1" ht="27" customHeight="1" spans="1:10">
      <c r="A1" s="3" t="s">
        <v>0</v>
      </c>
      <c r="B1" s="3"/>
      <c r="C1" s="3"/>
      <c r="D1" s="4"/>
      <c r="E1" s="4"/>
      <c r="F1" s="4"/>
      <c r="G1" s="4"/>
      <c r="H1" s="5"/>
      <c r="I1" s="5"/>
      <c r="J1" s="4"/>
    </row>
    <row r="2" customFormat="1" ht="27" customHeight="1" spans="1:10">
      <c r="A2" s="6" t="s">
        <v>1</v>
      </c>
      <c r="B2" s="6"/>
      <c r="C2" s="6"/>
      <c r="D2" s="7"/>
      <c r="E2" s="7"/>
      <c r="F2" s="7"/>
      <c r="G2" s="7"/>
      <c r="H2" s="8"/>
      <c r="I2" s="8"/>
      <c r="J2" s="7"/>
    </row>
    <row r="3" ht="22" customHeight="1" spans="1:10">
      <c r="A3" t="s">
        <v>2</v>
      </c>
      <c r="C3" s="9"/>
      <c r="D3" s="1"/>
      <c r="E3" s="1" t="s">
        <v>3</v>
      </c>
      <c r="F3" s="1"/>
      <c r="G3" s="1"/>
      <c r="H3" s="10"/>
      <c r="I3" s="10"/>
      <c r="J3" s="1"/>
    </row>
    <row r="4" ht="21" customHeight="1" spans="1:10">
      <c r="A4" s="11" t="s">
        <v>4</v>
      </c>
      <c r="B4" s="11"/>
      <c r="C4" s="12"/>
      <c r="D4" s="13"/>
      <c r="E4" s="14" t="s">
        <v>5</v>
      </c>
      <c r="F4" s="14"/>
      <c r="G4" s="14"/>
      <c r="H4" s="10"/>
      <c r="I4" s="10"/>
      <c r="J4" s="1"/>
    </row>
    <row r="5" ht="18" customHeight="1" spans="1:10">
      <c r="A5" s="15" t="s">
        <v>6</v>
      </c>
      <c r="C5" s="9"/>
      <c r="D5" s="1"/>
      <c r="E5" s="14" t="s">
        <v>7</v>
      </c>
      <c r="F5" s="14"/>
      <c r="G5" s="14"/>
      <c r="H5" s="10"/>
      <c r="I5" s="10"/>
      <c r="J5" s="1"/>
    </row>
    <row r="6" s="1" customFormat="1" ht="27" customHeight="1" spans="1:10">
      <c r="A6" s="16" t="s">
        <v>8</v>
      </c>
      <c r="B6" s="16" t="s">
        <v>9</v>
      </c>
      <c r="C6" s="16" t="s">
        <v>10</v>
      </c>
      <c r="D6" s="17" t="s">
        <v>11</v>
      </c>
      <c r="E6" s="17" t="s">
        <v>12</v>
      </c>
      <c r="F6" s="17" t="s">
        <v>13</v>
      </c>
      <c r="G6" s="17" t="s">
        <v>14</v>
      </c>
      <c r="H6" s="18" t="s">
        <v>15</v>
      </c>
      <c r="I6" s="18" t="s">
        <v>16</v>
      </c>
      <c r="J6" s="17" t="s">
        <v>17</v>
      </c>
    </row>
    <row r="7" s="2" customFormat="1" ht="21" customHeight="1" spans="1:11">
      <c r="A7" s="19">
        <v>1</v>
      </c>
      <c r="B7" s="20" t="s">
        <v>41</v>
      </c>
      <c r="C7" s="21">
        <v>45729</v>
      </c>
      <c r="D7" s="22" t="s">
        <v>42</v>
      </c>
      <c r="E7" s="19" t="s">
        <v>43</v>
      </c>
      <c r="F7" s="19" t="s">
        <v>44</v>
      </c>
      <c r="G7" s="19">
        <v>2</v>
      </c>
      <c r="H7" s="23">
        <f>I7/G7</f>
        <v>147.75</v>
      </c>
      <c r="I7" s="23">
        <v>295.5</v>
      </c>
      <c r="J7" s="20" t="s">
        <v>45</v>
      </c>
      <c r="K7" s="30"/>
    </row>
    <row r="8" s="2" customFormat="1" ht="21" customHeight="1" spans="1:11">
      <c r="A8" s="19">
        <v>2</v>
      </c>
      <c r="B8" s="20" t="s">
        <v>41</v>
      </c>
      <c r="C8" s="21">
        <v>45729</v>
      </c>
      <c r="D8" s="22" t="s">
        <v>46</v>
      </c>
      <c r="E8" s="19" t="s">
        <v>47</v>
      </c>
      <c r="F8" s="19" t="s">
        <v>44</v>
      </c>
      <c r="G8" s="19">
        <v>24</v>
      </c>
      <c r="H8" s="23">
        <f t="shared" ref="H8:H32" si="0">I8/G8</f>
        <v>113.28</v>
      </c>
      <c r="I8" s="23">
        <v>2718.72</v>
      </c>
      <c r="J8" s="20" t="s">
        <v>48</v>
      </c>
      <c r="K8" s="30"/>
    </row>
    <row r="9" s="2" customFormat="1" ht="21" customHeight="1" spans="1:11">
      <c r="A9" s="19">
        <v>3</v>
      </c>
      <c r="B9" s="20" t="s">
        <v>49</v>
      </c>
      <c r="C9" s="21">
        <v>45731</v>
      </c>
      <c r="D9" s="22" t="s">
        <v>50</v>
      </c>
      <c r="E9" s="22" t="s">
        <v>51</v>
      </c>
      <c r="F9" s="19" t="s">
        <v>44</v>
      </c>
      <c r="G9" s="19">
        <v>20</v>
      </c>
      <c r="H9" s="23">
        <f t="shared" si="0"/>
        <v>4470.22</v>
      </c>
      <c r="I9" s="23">
        <v>89404.4</v>
      </c>
      <c r="J9" s="20" t="s">
        <v>52</v>
      </c>
      <c r="K9" s="30"/>
    </row>
    <row r="10" s="2" customFormat="1" ht="21" customHeight="1" spans="1:11">
      <c r="A10" s="19">
        <v>4</v>
      </c>
      <c r="B10" s="20" t="s">
        <v>49</v>
      </c>
      <c r="C10" s="21">
        <v>45731</v>
      </c>
      <c r="D10" s="22" t="s">
        <v>53</v>
      </c>
      <c r="E10" s="22" t="s">
        <v>54</v>
      </c>
      <c r="F10" s="19" t="s">
        <v>44</v>
      </c>
      <c r="G10" s="19">
        <v>12</v>
      </c>
      <c r="H10" s="23">
        <f t="shared" si="0"/>
        <v>4511.66</v>
      </c>
      <c r="I10" s="23">
        <v>54139.92</v>
      </c>
      <c r="J10" s="20" t="s">
        <v>52</v>
      </c>
      <c r="K10" s="30"/>
    </row>
    <row r="11" s="2" customFormat="1" ht="21" customHeight="1" spans="1:11">
      <c r="A11" s="19">
        <v>5</v>
      </c>
      <c r="B11" s="20" t="s">
        <v>49</v>
      </c>
      <c r="C11" s="21">
        <v>45731</v>
      </c>
      <c r="D11" s="22" t="s">
        <v>50</v>
      </c>
      <c r="E11" s="22" t="s">
        <v>55</v>
      </c>
      <c r="F11" s="19" t="s">
        <v>44</v>
      </c>
      <c r="G11" s="19">
        <v>16</v>
      </c>
      <c r="H11" s="23">
        <f t="shared" si="0"/>
        <v>4470.22</v>
      </c>
      <c r="I11" s="23">
        <v>71523.52</v>
      </c>
      <c r="J11" s="20" t="s">
        <v>52</v>
      </c>
      <c r="K11" s="30"/>
    </row>
    <row r="12" s="2" customFormat="1" ht="21" customHeight="1" spans="1:11">
      <c r="A12" s="19">
        <v>6</v>
      </c>
      <c r="B12" s="20" t="s">
        <v>49</v>
      </c>
      <c r="C12" s="21">
        <v>45731</v>
      </c>
      <c r="D12" s="22" t="s">
        <v>53</v>
      </c>
      <c r="E12" s="22" t="s">
        <v>51</v>
      </c>
      <c r="F12" s="19" t="s">
        <v>44</v>
      </c>
      <c r="G12" s="19">
        <v>12</v>
      </c>
      <c r="H12" s="23">
        <f t="shared" si="0"/>
        <v>4470.22</v>
      </c>
      <c r="I12" s="23">
        <v>53642.64</v>
      </c>
      <c r="J12" s="20" t="s">
        <v>52</v>
      </c>
      <c r="K12" s="30"/>
    </row>
    <row r="13" s="2" customFormat="1" ht="21" customHeight="1" spans="1:11">
      <c r="A13" s="19">
        <v>7</v>
      </c>
      <c r="B13" s="20" t="s">
        <v>49</v>
      </c>
      <c r="C13" s="21">
        <v>45731</v>
      </c>
      <c r="D13" s="22" t="s">
        <v>53</v>
      </c>
      <c r="E13" s="22" t="s">
        <v>55</v>
      </c>
      <c r="F13" s="19" t="s">
        <v>44</v>
      </c>
      <c r="G13" s="19">
        <v>12</v>
      </c>
      <c r="H13" s="23">
        <f t="shared" si="0"/>
        <v>4470.22</v>
      </c>
      <c r="I13" s="23">
        <v>53642.64</v>
      </c>
      <c r="J13" s="20" t="s">
        <v>52</v>
      </c>
      <c r="K13" s="30"/>
    </row>
    <row r="14" s="2" customFormat="1" ht="25" customHeight="1" spans="1:11">
      <c r="A14" s="19">
        <v>8</v>
      </c>
      <c r="B14" s="20" t="s">
        <v>56</v>
      </c>
      <c r="C14" s="21">
        <v>45716</v>
      </c>
      <c r="D14" s="22" t="s">
        <v>57</v>
      </c>
      <c r="E14" s="19">
        <v>1057500</v>
      </c>
      <c r="F14" s="19" t="s">
        <v>44</v>
      </c>
      <c r="G14" s="19">
        <v>4</v>
      </c>
      <c r="H14" s="23">
        <f t="shared" si="0"/>
        <v>1004.7</v>
      </c>
      <c r="I14" s="23">
        <v>4018.8</v>
      </c>
      <c r="J14" s="20" t="s">
        <v>58</v>
      </c>
      <c r="K14" s="30"/>
    </row>
    <row r="15" s="2" customFormat="1" ht="25" customHeight="1" spans="1:11">
      <c r="A15" s="19">
        <v>9</v>
      </c>
      <c r="B15" s="20" t="s">
        <v>56</v>
      </c>
      <c r="C15" s="21">
        <v>45716</v>
      </c>
      <c r="D15" s="22" t="s">
        <v>59</v>
      </c>
      <c r="E15" s="19">
        <v>1057500</v>
      </c>
      <c r="F15" s="19" t="s">
        <v>44</v>
      </c>
      <c r="G15" s="19">
        <v>4</v>
      </c>
      <c r="H15" s="23">
        <f t="shared" si="0"/>
        <v>1004.7</v>
      </c>
      <c r="I15" s="23">
        <v>4018.8</v>
      </c>
      <c r="J15" s="20" t="s">
        <v>60</v>
      </c>
      <c r="K15" s="30"/>
    </row>
    <row r="16" s="2" customFormat="1" ht="25" customHeight="1" spans="1:11">
      <c r="A16" s="19">
        <v>10</v>
      </c>
      <c r="B16" s="20" t="s">
        <v>56</v>
      </c>
      <c r="C16" s="21">
        <v>45716</v>
      </c>
      <c r="D16" s="22" t="s">
        <v>59</v>
      </c>
      <c r="E16" s="19">
        <v>1057500</v>
      </c>
      <c r="F16" s="19" t="s">
        <v>44</v>
      </c>
      <c r="G16" s="19">
        <v>4</v>
      </c>
      <c r="H16" s="23">
        <f t="shared" si="0"/>
        <v>1004.7</v>
      </c>
      <c r="I16" s="23">
        <v>4018.8</v>
      </c>
      <c r="J16" s="20" t="s">
        <v>61</v>
      </c>
      <c r="K16" s="30"/>
    </row>
    <row r="17" s="2" customFormat="1" ht="25" customHeight="1" spans="1:11">
      <c r="A17" s="19">
        <v>11</v>
      </c>
      <c r="B17" s="20" t="s">
        <v>56</v>
      </c>
      <c r="C17" s="21">
        <v>45716</v>
      </c>
      <c r="D17" s="22" t="s">
        <v>59</v>
      </c>
      <c r="E17" s="19">
        <v>1057500</v>
      </c>
      <c r="F17" s="19" t="s">
        <v>44</v>
      </c>
      <c r="G17" s="19">
        <v>4</v>
      </c>
      <c r="H17" s="23">
        <f t="shared" si="0"/>
        <v>1004.7</v>
      </c>
      <c r="I17" s="23">
        <v>4018.8</v>
      </c>
      <c r="J17" s="20" t="s">
        <v>62</v>
      </c>
      <c r="K17" s="30"/>
    </row>
    <row r="18" s="2" customFormat="1" ht="25" customHeight="1" spans="1:11">
      <c r="A18" s="19">
        <v>12</v>
      </c>
      <c r="B18" s="20" t="s">
        <v>56</v>
      </c>
      <c r="C18" s="21">
        <v>45716</v>
      </c>
      <c r="D18" s="22" t="s">
        <v>59</v>
      </c>
      <c r="E18" s="19">
        <v>1057500</v>
      </c>
      <c r="F18" s="19" t="s">
        <v>44</v>
      </c>
      <c r="G18" s="19">
        <v>2</v>
      </c>
      <c r="H18" s="23">
        <f t="shared" si="0"/>
        <v>1004.7</v>
      </c>
      <c r="I18" s="23">
        <v>2009.4</v>
      </c>
      <c r="J18" s="20" t="s">
        <v>63</v>
      </c>
      <c r="K18" s="30"/>
    </row>
    <row r="19" s="2" customFormat="1" ht="21" customHeight="1" spans="1:11">
      <c r="A19" s="19">
        <v>13</v>
      </c>
      <c r="B19" s="24" t="s">
        <v>70</v>
      </c>
      <c r="C19" s="21">
        <v>45733</v>
      </c>
      <c r="D19" s="22" t="s">
        <v>71</v>
      </c>
      <c r="E19" s="19">
        <v>2412210</v>
      </c>
      <c r="F19" s="19" t="s">
        <v>44</v>
      </c>
      <c r="G19" s="19">
        <v>5</v>
      </c>
      <c r="H19" s="23">
        <f t="shared" si="0"/>
        <v>399.01</v>
      </c>
      <c r="I19" s="23">
        <v>1995.05</v>
      </c>
      <c r="J19" s="24" t="s">
        <v>72</v>
      </c>
      <c r="K19" s="30"/>
    </row>
    <row r="20" s="2" customFormat="1" ht="21" customHeight="1" spans="1:11">
      <c r="A20" s="19">
        <v>14</v>
      </c>
      <c r="B20" s="24" t="s">
        <v>70</v>
      </c>
      <c r="C20" s="21">
        <v>45733</v>
      </c>
      <c r="D20" s="22" t="s">
        <v>73</v>
      </c>
      <c r="E20" s="19">
        <v>2412310</v>
      </c>
      <c r="F20" s="19" t="s">
        <v>44</v>
      </c>
      <c r="G20" s="19">
        <v>5</v>
      </c>
      <c r="H20" s="23">
        <f t="shared" si="0"/>
        <v>575.28</v>
      </c>
      <c r="I20" s="23">
        <v>2876.4</v>
      </c>
      <c r="J20" s="24" t="s">
        <v>72</v>
      </c>
      <c r="K20" s="30"/>
    </row>
    <row r="21" s="2" customFormat="1" ht="25" customHeight="1" spans="1:11">
      <c r="A21" s="19">
        <v>15</v>
      </c>
      <c r="B21" s="24" t="s">
        <v>70</v>
      </c>
      <c r="C21" s="21">
        <v>45733</v>
      </c>
      <c r="D21" s="22" t="s">
        <v>74</v>
      </c>
      <c r="E21" s="22">
        <v>1057500</v>
      </c>
      <c r="F21" s="19" t="s">
        <v>44</v>
      </c>
      <c r="G21" s="19">
        <v>4</v>
      </c>
      <c r="H21" s="23">
        <f t="shared" si="0"/>
        <v>994.65</v>
      </c>
      <c r="I21" s="23">
        <v>3978.6</v>
      </c>
      <c r="J21" s="24" t="s">
        <v>75</v>
      </c>
      <c r="K21" s="30"/>
    </row>
    <row r="22" s="2" customFormat="1" ht="25" customHeight="1" spans="1:11">
      <c r="A22" s="19">
        <v>16</v>
      </c>
      <c r="B22" s="20" t="s">
        <v>70</v>
      </c>
      <c r="C22" s="21">
        <v>45733</v>
      </c>
      <c r="D22" s="22" t="s">
        <v>76</v>
      </c>
      <c r="E22" s="19" t="s">
        <v>77</v>
      </c>
      <c r="F22" s="19" t="s">
        <v>44</v>
      </c>
      <c r="G22" s="19">
        <v>12</v>
      </c>
      <c r="H22" s="23">
        <f t="shared" si="0"/>
        <v>42.91</v>
      </c>
      <c r="I22" s="23">
        <v>514.92</v>
      </c>
      <c r="J22" s="20" t="s">
        <v>75</v>
      </c>
      <c r="K22" s="30"/>
    </row>
    <row r="23" s="2" customFormat="1" ht="25" customHeight="1" spans="1:11">
      <c r="A23" s="19">
        <v>17</v>
      </c>
      <c r="B23" s="20" t="s">
        <v>70</v>
      </c>
      <c r="C23" s="21">
        <v>45733</v>
      </c>
      <c r="D23" s="22" t="s">
        <v>74</v>
      </c>
      <c r="E23" s="19">
        <v>1057500</v>
      </c>
      <c r="F23" s="19" t="s">
        <v>44</v>
      </c>
      <c r="G23" s="19">
        <v>4</v>
      </c>
      <c r="H23" s="23">
        <f t="shared" si="0"/>
        <v>994.6525</v>
      </c>
      <c r="I23" s="23">
        <v>3978.61</v>
      </c>
      <c r="J23" s="20" t="s">
        <v>78</v>
      </c>
      <c r="K23" s="30"/>
    </row>
    <row r="24" s="2" customFormat="1" ht="25" customHeight="1" spans="1:11">
      <c r="A24" s="19">
        <v>18</v>
      </c>
      <c r="B24" s="20" t="s">
        <v>70</v>
      </c>
      <c r="C24" s="21">
        <v>45733</v>
      </c>
      <c r="D24" s="22" t="s">
        <v>76</v>
      </c>
      <c r="E24" s="19" t="s">
        <v>77</v>
      </c>
      <c r="F24" s="19" t="s">
        <v>44</v>
      </c>
      <c r="G24" s="19">
        <v>12</v>
      </c>
      <c r="H24" s="23">
        <f t="shared" si="0"/>
        <v>42.91</v>
      </c>
      <c r="I24" s="23">
        <v>514.92</v>
      </c>
      <c r="J24" s="20" t="s">
        <v>78</v>
      </c>
      <c r="K24" s="30"/>
    </row>
    <row r="25" s="2" customFormat="1" ht="25" customHeight="1" spans="1:11">
      <c r="A25" s="19">
        <v>19</v>
      </c>
      <c r="B25" s="20" t="s">
        <v>70</v>
      </c>
      <c r="C25" s="21">
        <v>45733</v>
      </c>
      <c r="D25" s="22" t="s">
        <v>74</v>
      </c>
      <c r="E25" s="19">
        <v>1057500</v>
      </c>
      <c r="F25" s="19" t="s">
        <v>44</v>
      </c>
      <c r="G25" s="19">
        <v>2</v>
      </c>
      <c r="H25" s="23">
        <f t="shared" si="0"/>
        <v>994.65</v>
      </c>
      <c r="I25" s="23">
        <v>1989.3</v>
      </c>
      <c r="J25" s="20" t="s">
        <v>79</v>
      </c>
      <c r="K25" s="30"/>
    </row>
    <row r="26" s="2" customFormat="1" ht="21" customHeight="1" spans="1:11">
      <c r="A26" s="19">
        <v>20</v>
      </c>
      <c r="B26" s="20" t="s">
        <v>70</v>
      </c>
      <c r="C26" s="21">
        <v>45733</v>
      </c>
      <c r="D26" s="22" t="s">
        <v>76</v>
      </c>
      <c r="E26" s="19" t="s">
        <v>77</v>
      </c>
      <c r="F26" s="19" t="s">
        <v>44</v>
      </c>
      <c r="G26" s="19">
        <v>6</v>
      </c>
      <c r="H26" s="23">
        <f t="shared" si="0"/>
        <v>42.91</v>
      </c>
      <c r="I26" s="23">
        <v>257.46</v>
      </c>
      <c r="J26" s="20" t="s">
        <v>79</v>
      </c>
      <c r="K26" s="30"/>
    </row>
    <row r="27" s="2" customFormat="1" ht="21" customHeight="1" spans="1:11">
      <c r="A27" s="19">
        <v>21</v>
      </c>
      <c r="B27" s="24" t="s">
        <v>80</v>
      </c>
      <c r="C27" s="21">
        <v>45730</v>
      </c>
      <c r="D27" s="22" t="s">
        <v>46</v>
      </c>
      <c r="E27" s="19" t="s">
        <v>47</v>
      </c>
      <c r="F27" s="19" t="s">
        <v>44</v>
      </c>
      <c r="G27" s="25">
        <v>7</v>
      </c>
      <c r="H27" s="23">
        <f t="shared" si="0"/>
        <v>111.01</v>
      </c>
      <c r="I27" s="23">
        <v>777.07</v>
      </c>
      <c r="J27" s="24" t="s">
        <v>81</v>
      </c>
      <c r="K27" s="30"/>
    </row>
    <row r="28" s="2" customFormat="1" ht="21" customHeight="1" spans="1:11">
      <c r="A28" s="19">
        <v>22</v>
      </c>
      <c r="B28" s="26" t="s">
        <v>185</v>
      </c>
      <c r="C28" s="21">
        <v>45727</v>
      </c>
      <c r="D28" s="22" t="s">
        <v>186</v>
      </c>
      <c r="E28" s="19">
        <v>1509510</v>
      </c>
      <c r="F28" s="19" t="s">
        <v>44</v>
      </c>
      <c r="G28" s="19">
        <v>6</v>
      </c>
      <c r="H28" s="23">
        <f t="shared" si="0"/>
        <v>769.29</v>
      </c>
      <c r="I28" s="23">
        <v>4615.74</v>
      </c>
      <c r="J28" s="24" t="s">
        <v>187</v>
      </c>
      <c r="K28" s="30"/>
    </row>
    <row r="29" s="2" customFormat="1" ht="21" customHeight="1" spans="1:11">
      <c r="A29" s="19">
        <v>23</v>
      </c>
      <c r="B29" s="26" t="s">
        <v>185</v>
      </c>
      <c r="C29" s="21">
        <v>45727</v>
      </c>
      <c r="D29" s="22" t="s">
        <v>186</v>
      </c>
      <c r="E29" s="19">
        <v>1509510</v>
      </c>
      <c r="F29" s="19" t="s">
        <v>44</v>
      </c>
      <c r="G29" s="19">
        <v>8</v>
      </c>
      <c r="H29" s="23">
        <f t="shared" si="0"/>
        <v>769.29</v>
      </c>
      <c r="I29" s="23">
        <v>6154.32</v>
      </c>
      <c r="J29" s="24" t="s">
        <v>188</v>
      </c>
      <c r="K29" s="30"/>
    </row>
    <row r="30" s="2" customFormat="1" ht="27" customHeight="1" spans="1:11">
      <c r="A30" s="19">
        <v>24</v>
      </c>
      <c r="B30" s="26" t="s">
        <v>185</v>
      </c>
      <c r="C30" s="21">
        <v>45727</v>
      </c>
      <c r="D30" s="22" t="s">
        <v>198</v>
      </c>
      <c r="E30" s="19">
        <v>3451500</v>
      </c>
      <c r="F30" s="19" t="s">
        <v>44</v>
      </c>
      <c r="G30" s="19">
        <v>8</v>
      </c>
      <c r="H30" s="23">
        <f t="shared" si="0"/>
        <v>105.4</v>
      </c>
      <c r="I30" s="23">
        <v>843.2</v>
      </c>
      <c r="J30" s="24" t="s">
        <v>199</v>
      </c>
      <c r="K30" s="30"/>
    </row>
    <row r="31" s="2" customFormat="1" ht="27" customHeight="1" spans="1:11">
      <c r="A31" s="19">
        <v>25</v>
      </c>
      <c r="B31" s="26" t="s">
        <v>185</v>
      </c>
      <c r="C31" s="21">
        <v>45727</v>
      </c>
      <c r="D31" s="22" t="s">
        <v>42</v>
      </c>
      <c r="E31" s="19">
        <v>3238200</v>
      </c>
      <c r="F31" s="19" t="s">
        <v>44</v>
      </c>
      <c r="G31" s="19">
        <v>1</v>
      </c>
      <c r="H31" s="23">
        <f t="shared" si="0"/>
        <v>147.75</v>
      </c>
      <c r="I31" s="23">
        <v>147.75</v>
      </c>
      <c r="J31" s="24" t="s">
        <v>221</v>
      </c>
      <c r="K31" s="30"/>
    </row>
    <row r="32" s="2" customFormat="1" ht="19" customHeight="1" spans="1:11">
      <c r="A32" s="19">
        <v>26</v>
      </c>
      <c r="B32" s="26" t="s">
        <v>185</v>
      </c>
      <c r="C32" s="21">
        <v>45727</v>
      </c>
      <c r="D32" s="22" t="s">
        <v>222</v>
      </c>
      <c r="E32" s="19">
        <v>3238124</v>
      </c>
      <c r="F32" s="19" t="s">
        <v>44</v>
      </c>
      <c r="G32" s="19">
        <v>1</v>
      </c>
      <c r="H32" s="23">
        <f t="shared" si="0"/>
        <v>856.61</v>
      </c>
      <c r="I32" s="23">
        <v>856.61</v>
      </c>
      <c r="J32" s="24" t="s">
        <v>221</v>
      </c>
      <c r="K32" s="30"/>
    </row>
    <row r="33" ht="37" customHeight="1" spans="1:10">
      <c r="A33" s="27"/>
      <c r="B33" s="28" t="s">
        <v>300</v>
      </c>
      <c r="C33" s="29"/>
      <c r="D33" s="29"/>
      <c r="E33" s="29"/>
      <c r="F33" s="29"/>
      <c r="G33" s="29">
        <f>SUM(I7:I32)</f>
        <v>372951.89</v>
      </c>
      <c r="H33" s="29"/>
      <c r="I33" s="29"/>
      <c r="J33" s="31"/>
    </row>
  </sheetData>
  <mergeCells count="5">
    <mergeCell ref="A1:J1"/>
    <mergeCell ref="A2:J2"/>
    <mergeCell ref="A4:D4"/>
    <mergeCell ref="B33:F33"/>
    <mergeCell ref="G33:I33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202503</vt:lpstr>
      <vt:lpstr>代购产品</vt:lpstr>
      <vt:lpstr>过账产品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WPS_1590671423</cp:lastModifiedBy>
  <dcterms:created xsi:type="dcterms:W3CDTF">2023-03-21T06:22:00Z</dcterms:created>
  <dcterms:modified xsi:type="dcterms:W3CDTF">2025-03-24T01:25:54Z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068DC3DA6C49488C98BF39A74F7B2337</vt:lpwstr>
  </property>
</Properties>
</file>