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5" r:id="rId1"/>
  </sheets>
  <definedNames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<sst xmlns="http://schemas.openxmlformats.org/spreadsheetml/2006/main" count="124" uniqueCount="86">
  <si>
    <t>湖南飞英达智能科技有限公司</t>
  </si>
  <si>
    <t>地址：湖南省长沙市经济技术开发区东六路南段77号长沙科技新城A21栋101</t>
  </si>
  <si>
    <t>电话:（0731）82757167    传真：（0731）82757167</t>
  </si>
  <si>
    <t>报  价  单</t>
  </si>
  <si>
    <t>客户名称：长沙钧达雷海汽车饰件有限公司</t>
  </si>
  <si>
    <t>报价日期:2024-11-28</t>
  </si>
  <si>
    <t>联 系 人：顾总</t>
  </si>
  <si>
    <t>价格有效期:7天</t>
  </si>
  <si>
    <t>联系电话：19951554155</t>
  </si>
  <si>
    <t>开票情况：增值专用发票（13%）</t>
  </si>
  <si>
    <t>编号</t>
  </si>
  <si>
    <t>品名</t>
  </si>
  <si>
    <t>品牌</t>
  </si>
  <si>
    <t>品名规格说明</t>
  </si>
  <si>
    <t>单位</t>
  </si>
  <si>
    <t>数量</t>
  </si>
  <si>
    <t>单价(含税)</t>
  </si>
  <si>
    <t>小计(含税)</t>
  </si>
  <si>
    <t>交付周期</t>
  </si>
  <si>
    <t>备注</t>
  </si>
  <si>
    <t>一、综合布线</t>
  </si>
  <si>
    <t>成本一</t>
  </si>
  <si>
    <t>谢总P特价成本二</t>
  </si>
  <si>
    <t>六类非屏蔽网线</t>
  </si>
  <si>
    <t>烽火</t>
  </si>
  <si>
    <t>六类非屏蔽网线，国际标准23线规</t>
  </si>
  <si>
    <t>台</t>
  </si>
  <si>
    <t>两周</t>
  </si>
  <si>
    <t>含车间办公室电脑布线，预计40个点</t>
  </si>
  <si>
    <t>理线器</t>
  </si>
  <si>
    <t>网线水平理线器1U</t>
  </si>
  <si>
    <t>个</t>
  </si>
  <si>
    <t>室外单模复合光纤</t>
  </si>
  <si>
    <t>12芯单模复合光纤</t>
  </si>
  <si>
    <t>米</t>
  </si>
  <si>
    <t>12口光纤盒</t>
  </si>
  <si>
    <t>12口机架式终端盒，含法兰、耦合器、尾纤、跳线等</t>
  </si>
  <si>
    <t>套</t>
  </si>
  <si>
    <t>24口光纤盒</t>
  </si>
  <si>
    <t>24口机架式终端盒，含法兰、耦合器、尾纤、跳线等</t>
  </si>
  <si>
    <t>光纤熔仟</t>
  </si>
  <si>
    <t>定制</t>
  </si>
  <si>
    <t>光纤熔接</t>
  </si>
  <si>
    <t>水晶头</t>
  </si>
  <si>
    <t>六类非屏蔽水晶头</t>
  </si>
  <si>
    <t>盒</t>
  </si>
  <si>
    <t>机柜</t>
  </si>
  <si>
    <t>图腾</t>
  </si>
  <si>
    <t>9U网络机柜,含PDU,风扇，托盘</t>
  </si>
  <si>
    <t>二、网络设备</t>
  </si>
  <si>
    <t>POE接入交换机S2518PB</t>
  </si>
  <si>
    <t>博达</t>
  </si>
  <si>
    <t>16口千兆可网管POE交换机</t>
  </si>
  <si>
    <t>接入交换机S1526</t>
  </si>
  <si>
    <t>24口千兆可网管交换机</t>
  </si>
  <si>
    <t>车间办公室有线网络使用</t>
  </si>
  <si>
    <t>光模块</t>
  </si>
  <si>
    <t>SFP单模模块</t>
  </si>
  <si>
    <t>WIFI6无线接入点WAP2100-T618-SI</t>
  </si>
  <si>
    <t>11AC吸顶式双频AP千兆室内增强型</t>
  </si>
  <si>
    <t>无线控制器WSC6100-NC128</t>
  </si>
  <si>
    <t>WSC6100-NC128全网控制器（标配1个CON，1个USB，1个千兆Combo，8个千兆LAN，内置128个AP或256个面板AP，最大支持256个Lic；支持博达交换机、BIG路由器、POL产品的统一管理；支持LCD彩屏，内置AC电源）</t>
  </si>
  <si>
    <t>控制3期扩容，后期可以并入一起使用</t>
  </si>
  <si>
    <t>出口网关BDCOM BIG2000-20C</t>
  </si>
  <si>
    <t>BIG2000-20C多业务融合网关（标配1个CON、1个USB，1个千兆Combo，8个千兆LAN，带机量200；集成AC功能，支持32个AP或64个面板AP管理；内置AC电源）</t>
  </si>
  <si>
    <t>三、施工及辅材</t>
  </si>
  <si>
    <t>25PVC管</t>
  </si>
  <si>
    <t>联塑</t>
  </si>
  <si>
    <t>25线管,PVC</t>
  </si>
  <si>
    <t>批</t>
  </si>
  <si>
    <t>辅材</t>
  </si>
  <si>
    <t>国产优质</t>
  </si>
  <si>
    <t>PCV管道辅材及底盒、工具等</t>
  </si>
  <si>
    <t>线路施工及调试</t>
  </si>
  <si>
    <t>升降车租赁，光纤及线路布放，机柜安装及整理，设备对接实施</t>
  </si>
  <si>
    <t>含办公网络优化，宿舍网络物理隔离（需提供外网线路），车间有线网络铺设，车间MES无线网络覆盖，监控网络优化</t>
  </si>
  <si>
    <t>附注（请详细阅读上述型号和品名规格说明，确定是否符合您的要求）</t>
  </si>
  <si>
    <t>含税总价（¥）</t>
  </si>
  <si>
    <t>付款方式：预付30%  安装65%  质保5%</t>
  </si>
  <si>
    <t>业务员：肖紫维</t>
  </si>
  <si>
    <t>交货方式：正常发货</t>
  </si>
  <si>
    <t>手机：15874045032</t>
  </si>
  <si>
    <t>送货方式：快递物流</t>
  </si>
  <si>
    <t>电话：0731-82757167</t>
  </si>
  <si>
    <t>若同意以上所列规格及价格，恳请盖章回签并惠赐订单。谢谢您的信任和支持！</t>
  </si>
  <si>
    <t>公司名称：湖南飞英达智能科技有限公司
税　　号：91430100MA4QFGQ84E
地址电话：湖南省长沙市长沙县榔梨街道东6路南段77号金科亿达科技城A21栋101 0731-82757167
对公银行：长沙银行股份有限公司华凯支行 810000118623000001
联 行 号：313551080280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</si>
</sst>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￥&quot;#,##0.00_);[Red]\(&quot;￥&quot;#,##0.00\)"/>
    <numFmt numFmtId="178" formatCode="[DBNum2][$RMB]&quot;人&quot;&quot;民&quot;&quot;币&quot;&quot;大&quot;&quot;写&quot;&quot;：&quot;General;[Red][DBNum2][$RMB]General"/>
  </numFmts>
  <fonts count="38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Helv"/>
      <charset val="134"/>
    </font>
    <font>
      <b/>
      <sz val="10"/>
      <name val="方正姚体"/>
      <charset val="134"/>
    </font>
    <font>
      <b/>
      <u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Helv"/>
      <charset val="134"/>
    </font>
    <font>
      <sz val="10"/>
      <color rgb="FFFF0000"/>
      <name val="微软雅黑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7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" fillId="0" borderId="0"/>
    <xf numFmtId="0" fontId="37" fillId="0" borderId="0">
      <alignment vertical="center"/>
    </xf>
    <xf numFmtId="0" fontId="0" fillId="0" borderId="0"/>
  </cellStyleXfs>
  <cellXfs count="60"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1" fontId="10" fillId="0" borderId="1" xfId="5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1" xfId="49" applyFont="1" applyBorder="1" applyAlignment="1">
      <alignment vertical="center"/>
    </xf>
    <xf numFmtId="0" fontId="6" fillId="0" borderId="1" xfId="49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49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left" vertical="center"/>
    </xf>
    <xf numFmtId="0" fontId="6" fillId="0" borderId="4" xfId="49" applyFont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le 1" xfId="49"/>
    <cellStyle name="常规_Sheet1" xfId="50"/>
    <cellStyle name="0,0_x000d_&#10;NA_x000d_&#10;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199390</xdr:colOff>
      <xdr:row>0</xdr:row>
      <xdr:rowOff>267970</xdr:rowOff>
    </xdr:from>
    <xdr:to>
      <xdr:col>2</xdr:col>
      <xdr:colOff>45085</xdr:colOff>
      <xdr:row>2</xdr:row>
      <xdr:rowOff>109220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l="26135" t="28369" r="25847" b="31934"/>
        <a:stretch>
          <a:fillRect/>
        </a:stretch>
      </xdr:blipFill>
      <xdr:spPr>
        <a:xfrm>
          <a:off x="199390" y="267970"/>
          <a:ext cx="1607820" cy="450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workbookViewId="0">
      <selection activeCell="A12" sqref="A12:J12"/>
    </sheetView>
  </sheetViews>
  <sheetFormatPr defaultColWidth="9" defaultRowHeight="15"/>
  <cols>
    <col min="1" max="1" width="6.125" customWidth="1"/>
    <col min="2" max="2" width="17" customWidth="1"/>
    <col min="3" max="3" width="8.875" customWidth="1"/>
    <col min="4" max="4" width="31.5" customWidth="1"/>
    <col min="5" max="5" width="7.7" customWidth="1"/>
    <col min="6" max="6" width="7.125" customWidth="1"/>
    <col min="7" max="7" width="12.625" style="1" customWidth="1"/>
    <col min="8" max="8" width="13.625" style="1" customWidth="1"/>
    <col min="9" max="9" width="14.25" style="1" customWidth="1"/>
    <col min="10" max="10" width="24" style="1" customWidth="1"/>
    <col min="12" max="12" width="12.6666666666667"/>
    <col min="14" max="14" width="17.25" customWidth="1"/>
    <col min="15" max="15" width="12.6666666666667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6.75" customHeight="1" spans="1:6">
      <c r="A4" s="4"/>
      <c r="B4" s="4"/>
      <c r="C4" s="4"/>
      <c r="D4" s="5"/>
      <c r="E4" s="5"/>
      <c r="F4" s="5"/>
    </row>
    <row r="5" ht="21" customHeight="1" spans="1:10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ht="6" customHeight="1" spans="1:6">
      <c r="A6" s="6"/>
      <c r="B6" s="6"/>
      <c r="C6" s="7"/>
      <c r="D6" s="7"/>
      <c r="E6" s="8"/>
      <c r="F6" s="8"/>
    </row>
    <row r="7" ht="19" customHeight="1" spans="2:10">
      <c r="B7" s="9" t="s">
        <v>4</v>
      </c>
      <c r="C7" s="9"/>
      <c r="D7" s="10"/>
      <c r="E7" s="9"/>
      <c r="F7" s="10" t="s">
        <v>5</v>
      </c>
      <c r="G7" s="10"/>
      <c r="H7" s="10"/>
      <c r="I7" s="10"/>
      <c r="J7" s="10"/>
    </row>
    <row r="8" ht="19" customHeight="1" spans="2:10">
      <c r="B8" s="10" t="s">
        <v>6</v>
      </c>
      <c r="C8" s="10"/>
      <c r="D8" s="10"/>
      <c r="E8" s="9"/>
      <c r="F8" s="10" t="s">
        <v>7</v>
      </c>
      <c r="G8" s="10"/>
      <c r="H8" s="10"/>
      <c r="I8" s="10"/>
      <c r="J8" s="10"/>
    </row>
    <row r="9" ht="19" customHeight="1" spans="2:10">
      <c r="B9" s="10" t="s">
        <v>8</v>
      </c>
      <c r="C9" s="10"/>
      <c r="D9" s="9"/>
      <c r="E9" s="9"/>
      <c r="F9" s="10" t="s">
        <v>9</v>
      </c>
      <c r="G9" s="10"/>
      <c r="H9" s="10"/>
      <c r="I9" s="10"/>
      <c r="J9" s="10"/>
    </row>
    <row r="10" ht="8" customHeight="1" spans="1:10">
      <c r="A10" s="11"/>
      <c r="B10" s="11"/>
      <c r="C10" s="11"/>
      <c r="D10" s="11"/>
      <c r="E10" s="11"/>
      <c r="F10" s="11"/>
      <c r="G10" s="12"/>
      <c r="H10" s="12"/>
      <c r="I10" s="12"/>
      <c r="J10" s="12"/>
    </row>
    <row r="11" ht="24.95" customHeight="1" spans="1:10">
      <c r="A11" s="13" t="s">
        <v>10</v>
      </c>
      <c r="B11" s="14" t="s">
        <v>11</v>
      </c>
      <c r="C11" s="14" t="s">
        <v>12</v>
      </c>
      <c r="D11" s="13" t="s">
        <v>13</v>
      </c>
      <c r="E11" s="13" t="s">
        <v>14</v>
      </c>
      <c r="F11" s="13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</row>
    <row r="12" ht="24.95" customHeight="1" spans="1:14">
      <c r="A12" s="16" t="s">
        <v>20</v>
      </c>
      <c r="B12" s="17"/>
      <c r="C12" s="17"/>
      <c r="D12" s="17"/>
      <c r="E12" s="17"/>
      <c r="F12" s="17"/>
      <c r="G12" s="17"/>
      <c r="H12" s="17"/>
      <c r="I12" s="17"/>
      <c r="J12" s="50"/>
      <c r="L12" t="s">
        <v>21</v>
      </c>
      <c r="N12" s="51" t="s">
        <v>22</v>
      </c>
    </row>
    <row r="13" ht="50" customHeight="1" spans="1:15">
      <c r="A13" s="18">
        <v>1</v>
      </c>
      <c r="B13" s="19" t="s">
        <v>23</v>
      </c>
      <c r="C13" s="20" t="s">
        <v>24</v>
      </c>
      <c r="D13" s="21" t="s">
        <v>25</v>
      </c>
      <c r="E13" s="19" t="s">
        <v>26</v>
      </c>
      <c r="F13" s="20">
        <v>12</v>
      </c>
      <c r="G13" s="22">
        <v>720</v>
      </c>
      <c r="H13" s="23">
        <f t="shared" ref="H13:H20" si="0">G13*F13</f>
        <v>8640</v>
      </c>
      <c r="I13" s="52" t="s">
        <v>27</v>
      </c>
      <c r="J13" s="53" t="s">
        <v>28</v>
      </c>
      <c r="K13">
        <v>650</v>
      </c>
      <c r="L13">
        <f>K13*F13</f>
        <v>7800</v>
      </c>
      <c r="N13">
        <v>650</v>
      </c>
      <c r="O13">
        <f>N13*F13</f>
        <v>7800</v>
      </c>
    </row>
    <row r="14" ht="50" customHeight="1" spans="1:15">
      <c r="A14" s="18">
        <v>2</v>
      </c>
      <c r="B14" s="20" t="s">
        <v>29</v>
      </c>
      <c r="C14" s="20" t="s">
        <v>24</v>
      </c>
      <c r="D14" s="20" t="s">
        <v>30</v>
      </c>
      <c r="E14" s="19" t="s">
        <v>31</v>
      </c>
      <c r="F14" s="19">
        <v>7</v>
      </c>
      <c r="G14" s="23">
        <v>45</v>
      </c>
      <c r="H14" s="23">
        <f t="shared" si="0"/>
        <v>315</v>
      </c>
      <c r="I14" s="52" t="s">
        <v>27</v>
      </c>
      <c r="J14" s="52"/>
      <c r="K14">
        <v>35</v>
      </c>
      <c r="L14">
        <f t="shared" ref="L14:L31" si="1">K14*F14</f>
        <v>245</v>
      </c>
      <c r="N14">
        <v>35</v>
      </c>
      <c r="O14">
        <f t="shared" ref="O14:O31" si="2">N14*F14</f>
        <v>245</v>
      </c>
    </row>
    <row r="15" ht="50" customHeight="1" spans="1:15">
      <c r="A15" s="18">
        <v>3</v>
      </c>
      <c r="B15" s="24" t="s">
        <v>32</v>
      </c>
      <c r="C15" s="25" t="s">
        <v>24</v>
      </c>
      <c r="D15" s="24" t="s">
        <v>33</v>
      </c>
      <c r="E15" s="19" t="s">
        <v>34</v>
      </c>
      <c r="F15" s="19">
        <v>1200</v>
      </c>
      <c r="G15" s="23">
        <v>5</v>
      </c>
      <c r="H15" s="23">
        <f t="shared" si="0"/>
        <v>6000</v>
      </c>
      <c r="I15" s="52" t="s">
        <v>27</v>
      </c>
      <c r="J15" s="52"/>
      <c r="K15">
        <v>2</v>
      </c>
      <c r="L15">
        <f t="shared" si="1"/>
        <v>2400</v>
      </c>
      <c r="N15">
        <v>2</v>
      </c>
      <c r="O15">
        <f t="shared" si="2"/>
        <v>2400</v>
      </c>
    </row>
    <row r="16" ht="50" customHeight="1" spans="1:15">
      <c r="A16" s="18">
        <v>4</v>
      </c>
      <c r="B16" s="24" t="s">
        <v>35</v>
      </c>
      <c r="C16" s="25" t="s">
        <v>24</v>
      </c>
      <c r="D16" s="24" t="s">
        <v>36</v>
      </c>
      <c r="E16" s="19" t="s">
        <v>37</v>
      </c>
      <c r="F16" s="19">
        <v>7</v>
      </c>
      <c r="G16" s="23">
        <v>300</v>
      </c>
      <c r="H16" s="23">
        <f t="shared" si="0"/>
        <v>2100</v>
      </c>
      <c r="I16" s="52" t="s">
        <v>27</v>
      </c>
      <c r="J16" s="52"/>
      <c r="K16">
        <v>200</v>
      </c>
      <c r="L16">
        <f t="shared" si="1"/>
        <v>1400</v>
      </c>
      <c r="N16">
        <v>200</v>
      </c>
      <c r="O16">
        <f t="shared" si="2"/>
        <v>1400</v>
      </c>
    </row>
    <row r="17" ht="50" customHeight="1" spans="1:15">
      <c r="A17" s="18">
        <v>5</v>
      </c>
      <c r="B17" s="24" t="s">
        <v>38</v>
      </c>
      <c r="C17" s="25" t="s">
        <v>24</v>
      </c>
      <c r="D17" s="24" t="s">
        <v>39</v>
      </c>
      <c r="E17" s="19" t="s">
        <v>37</v>
      </c>
      <c r="F17" s="19">
        <v>1</v>
      </c>
      <c r="G17" s="23">
        <v>450</v>
      </c>
      <c r="H17" s="23">
        <f t="shared" si="0"/>
        <v>450</v>
      </c>
      <c r="I17" s="52" t="s">
        <v>27</v>
      </c>
      <c r="J17" s="52"/>
      <c r="K17">
        <v>300</v>
      </c>
      <c r="L17">
        <f t="shared" si="1"/>
        <v>300</v>
      </c>
      <c r="N17">
        <v>300</v>
      </c>
      <c r="O17">
        <f t="shared" si="2"/>
        <v>300</v>
      </c>
    </row>
    <row r="18" ht="50" customHeight="1" spans="1:15">
      <c r="A18" s="18">
        <v>6</v>
      </c>
      <c r="B18" s="24" t="s">
        <v>40</v>
      </c>
      <c r="C18" s="26" t="s">
        <v>41</v>
      </c>
      <c r="D18" s="24" t="s">
        <v>42</v>
      </c>
      <c r="E18" s="19" t="s">
        <v>26</v>
      </c>
      <c r="F18" s="26">
        <v>1</v>
      </c>
      <c r="G18" s="23">
        <v>800</v>
      </c>
      <c r="H18" s="23">
        <f t="shared" si="0"/>
        <v>800</v>
      </c>
      <c r="I18" s="52" t="s">
        <v>27</v>
      </c>
      <c r="J18" s="52"/>
      <c r="K18">
        <v>0</v>
      </c>
      <c r="L18">
        <f t="shared" si="1"/>
        <v>0</v>
      </c>
      <c r="N18">
        <v>0</v>
      </c>
      <c r="O18">
        <f t="shared" si="2"/>
        <v>0</v>
      </c>
    </row>
    <row r="19" ht="50" customHeight="1" spans="1:15">
      <c r="A19" s="18">
        <v>7</v>
      </c>
      <c r="B19" s="27" t="s">
        <v>43</v>
      </c>
      <c r="C19" s="20" t="s">
        <v>24</v>
      </c>
      <c r="D19" s="27" t="s">
        <v>44</v>
      </c>
      <c r="E19" s="28" t="s">
        <v>45</v>
      </c>
      <c r="F19" s="19">
        <v>2</v>
      </c>
      <c r="G19" s="23">
        <v>70</v>
      </c>
      <c r="H19" s="23">
        <f t="shared" si="0"/>
        <v>140</v>
      </c>
      <c r="I19" s="52" t="s">
        <v>27</v>
      </c>
      <c r="J19" s="52"/>
      <c r="K19">
        <v>60</v>
      </c>
      <c r="L19">
        <f t="shared" si="1"/>
        <v>120</v>
      </c>
      <c r="N19">
        <v>60</v>
      </c>
      <c r="O19">
        <f t="shared" si="2"/>
        <v>120</v>
      </c>
    </row>
    <row r="20" ht="30" customHeight="1" spans="1:15">
      <c r="A20" s="18">
        <v>8</v>
      </c>
      <c r="B20" s="24" t="s">
        <v>46</v>
      </c>
      <c r="C20" s="26" t="s">
        <v>47</v>
      </c>
      <c r="D20" s="24" t="s">
        <v>48</v>
      </c>
      <c r="E20" s="29" t="s">
        <v>37</v>
      </c>
      <c r="F20" s="26">
        <v>7</v>
      </c>
      <c r="G20" s="30">
        <v>450</v>
      </c>
      <c r="H20" s="23">
        <f t="shared" si="0"/>
        <v>3150</v>
      </c>
      <c r="I20" s="52" t="s">
        <v>27</v>
      </c>
      <c r="J20" s="54"/>
      <c r="K20">
        <v>300</v>
      </c>
      <c r="L20">
        <f t="shared" si="1"/>
        <v>2100</v>
      </c>
      <c r="N20">
        <v>300</v>
      </c>
      <c r="O20">
        <f t="shared" si="2"/>
        <v>2100</v>
      </c>
    </row>
    <row r="21" ht="30" customHeight="1" spans="1:15">
      <c r="A21" s="31" t="s">
        <v>49</v>
      </c>
      <c r="B21" s="32"/>
      <c r="C21" s="32"/>
      <c r="D21" s="32"/>
      <c r="E21" s="33"/>
      <c r="F21" s="32"/>
      <c r="G21" s="33"/>
      <c r="H21" s="33"/>
      <c r="I21" s="55"/>
      <c r="J21" s="54"/>
      <c r="L21">
        <f t="shared" si="1"/>
        <v>0</v>
      </c>
      <c r="N21">
        <v>0</v>
      </c>
      <c r="O21">
        <f t="shared" si="2"/>
        <v>0</v>
      </c>
    </row>
    <row r="22" ht="30" customHeight="1" spans="1:15">
      <c r="A22" s="34">
        <v>1</v>
      </c>
      <c r="B22" s="35" t="s">
        <v>50</v>
      </c>
      <c r="C22" s="36" t="s">
        <v>51</v>
      </c>
      <c r="D22" s="35" t="s">
        <v>52</v>
      </c>
      <c r="E22" s="29" t="s">
        <v>26</v>
      </c>
      <c r="F22" s="29">
        <v>7</v>
      </c>
      <c r="G22" s="30">
        <v>1550</v>
      </c>
      <c r="H22" s="23">
        <f t="shared" ref="H22:H30" si="3">G22*F22</f>
        <v>10850</v>
      </c>
      <c r="I22" s="52" t="s">
        <v>27</v>
      </c>
      <c r="J22" s="54"/>
      <c r="K22">
        <v>1200</v>
      </c>
      <c r="L22">
        <f t="shared" si="1"/>
        <v>8400</v>
      </c>
      <c r="N22">
        <v>1100</v>
      </c>
      <c r="O22">
        <f t="shared" si="2"/>
        <v>7700</v>
      </c>
    </row>
    <row r="23" ht="30" customHeight="1" spans="1:15">
      <c r="A23" s="34">
        <v>2</v>
      </c>
      <c r="B23" s="35" t="s">
        <v>53</v>
      </c>
      <c r="C23" s="36" t="s">
        <v>51</v>
      </c>
      <c r="D23" s="35" t="s">
        <v>54</v>
      </c>
      <c r="E23" s="29" t="s">
        <v>26</v>
      </c>
      <c r="F23" s="29">
        <v>3</v>
      </c>
      <c r="G23" s="30">
        <v>650</v>
      </c>
      <c r="H23" s="23">
        <f t="shared" si="3"/>
        <v>1950</v>
      </c>
      <c r="I23" s="52" t="s">
        <v>27</v>
      </c>
      <c r="J23" s="56" t="s">
        <v>55</v>
      </c>
      <c r="K23">
        <v>400</v>
      </c>
      <c r="L23">
        <f t="shared" si="1"/>
        <v>1200</v>
      </c>
      <c r="N23">
        <v>400</v>
      </c>
      <c r="O23">
        <f t="shared" si="2"/>
        <v>1200</v>
      </c>
    </row>
    <row r="24" ht="30" customHeight="1" spans="1:15">
      <c r="A24" s="34">
        <v>3</v>
      </c>
      <c r="B24" s="35" t="s">
        <v>56</v>
      </c>
      <c r="C24" s="36" t="s">
        <v>51</v>
      </c>
      <c r="D24" s="35" t="s">
        <v>57</v>
      </c>
      <c r="E24" s="29" t="s">
        <v>31</v>
      </c>
      <c r="F24" s="36">
        <v>14</v>
      </c>
      <c r="G24" s="30">
        <v>280</v>
      </c>
      <c r="H24" s="23">
        <f t="shared" si="3"/>
        <v>3920</v>
      </c>
      <c r="I24" s="52" t="s">
        <v>27</v>
      </c>
      <c r="J24" s="54"/>
      <c r="K24">
        <v>75</v>
      </c>
      <c r="L24">
        <f t="shared" si="1"/>
        <v>1050</v>
      </c>
      <c r="N24">
        <v>65</v>
      </c>
      <c r="O24">
        <f t="shared" si="2"/>
        <v>910</v>
      </c>
    </row>
    <row r="25" ht="30" customHeight="1" spans="1:15">
      <c r="A25" s="34">
        <v>4</v>
      </c>
      <c r="B25" s="35" t="s">
        <v>58</v>
      </c>
      <c r="C25" s="29" t="s">
        <v>51</v>
      </c>
      <c r="D25" s="35" t="s">
        <v>59</v>
      </c>
      <c r="E25" s="29" t="s">
        <v>31</v>
      </c>
      <c r="F25" s="29">
        <v>42</v>
      </c>
      <c r="G25" s="30">
        <v>630</v>
      </c>
      <c r="H25" s="23">
        <f t="shared" si="3"/>
        <v>26460</v>
      </c>
      <c r="I25" s="52" t="s">
        <v>27</v>
      </c>
      <c r="J25" s="54"/>
      <c r="K25">
        <v>480</v>
      </c>
      <c r="L25">
        <f t="shared" si="1"/>
        <v>20160</v>
      </c>
      <c r="N25">
        <v>440</v>
      </c>
      <c r="O25">
        <f t="shared" si="2"/>
        <v>18480</v>
      </c>
    </row>
    <row r="26" ht="89" customHeight="1" spans="1:15">
      <c r="A26" s="34">
        <v>5</v>
      </c>
      <c r="B26" s="35" t="s">
        <v>60</v>
      </c>
      <c r="C26" s="29" t="s">
        <v>51</v>
      </c>
      <c r="D26" s="35" t="s">
        <v>61</v>
      </c>
      <c r="E26" s="29" t="s">
        <v>26</v>
      </c>
      <c r="F26" s="36">
        <v>1</v>
      </c>
      <c r="G26" s="30">
        <v>7600</v>
      </c>
      <c r="H26" s="23">
        <f t="shared" si="3"/>
        <v>7600</v>
      </c>
      <c r="I26" s="52" t="s">
        <v>27</v>
      </c>
      <c r="J26" s="56" t="s">
        <v>62</v>
      </c>
      <c r="K26">
        <v>5800</v>
      </c>
      <c r="L26">
        <f t="shared" si="1"/>
        <v>5800</v>
      </c>
      <c r="N26">
        <v>4450</v>
      </c>
      <c r="O26">
        <f t="shared" si="2"/>
        <v>4450</v>
      </c>
    </row>
    <row r="27" ht="71" customHeight="1" spans="1:15">
      <c r="A27" s="34">
        <v>6</v>
      </c>
      <c r="B27" s="35" t="s">
        <v>63</v>
      </c>
      <c r="C27" s="29" t="s">
        <v>51</v>
      </c>
      <c r="D27" s="35" t="s">
        <v>64</v>
      </c>
      <c r="E27" s="29" t="s">
        <v>26</v>
      </c>
      <c r="F27" s="29">
        <v>1</v>
      </c>
      <c r="G27" s="30">
        <v>1625</v>
      </c>
      <c r="H27" s="23">
        <f t="shared" si="3"/>
        <v>1625</v>
      </c>
      <c r="I27" s="52" t="s">
        <v>27</v>
      </c>
      <c r="J27" s="54"/>
      <c r="K27">
        <v>1200</v>
      </c>
      <c r="L27">
        <f t="shared" si="1"/>
        <v>1200</v>
      </c>
      <c r="N27">
        <v>1100</v>
      </c>
      <c r="O27">
        <f t="shared" si="2"/>
        <v>1100</v>
      </c>
    </row>
    <row r="28" ht="29" customHeight="1" spans="1:15">
      <c r="A28" s="31" t="s">
        <v>65</v>
      </c>
      <c r="B28" s="32"/>
      <c r="C28" s="33"/>
      <c r="D28" s="32"/>
      <c r="E28" s="33"/>
      <c r="F28" s="33"/>
      <c r="G28" s="33"/>
      <c r="H28" s="33"/>
      <c r="I28" s="55"/>
      <c r="J28" s="54"/>
      <c r="L28">
        <f t="shared" si="1"/>
        <v>0</v>
      </c>
      <c r="O28">
        <f t="shared" si="2"/>
        <v>0</v>
      </c>
    </row>
    <row r="29" ht="30" customHeight="1" spans="1:15">
      <c r="A29" s="34">
        <v>1</v>
      </c>
      <c r="B29" s="37" t="s">
        <v>66</v>
      </c>
      <c r="C29" s="37" t="s">
        <v>67</v>
      </c>
      <c r="D29" s="38" t="s">
        <v>68</v>
      </c>
      <c r="E29" s="29" t="s">
        <v>69</v>
      </c>
      <c r="F29" s="29">
        <v>1</v>
      </c>
      <c r="G29" s="30">
        <v>3000</v>
      </c>
      <c r="H29" s="23">
        <f>G29*F29</f>
        <v>3000</v>
      </c>
      <c r="I29" s="52" t="s">
        <v>27</v>
      </c>
      <c r="J29" s="54"/>
      <c r="K29">
        <v>2500</v>
      </c>
      <c r="L29">
        <f t="shared" si="1"/>
        <v>2500</v>
      </c>
      <c r="N29">
        <v>2500</v>
      </c>
      <c r="O29">
        <f t="shared" si="2"/>
        <v>2500</v>
      </c>
    </row>
    <row r="30" ht="30" customHeight="1" spans="1:15">
      <c r="A30" s="34">
        <v>2</v>
      </c>
      <c r="B30" s="37" t="s">
        <v>70</v>
      </c>
      <c r="C30" s="37" t="s">
        <v>71</v>
      </c>
      <c r="D30" s="38" t="s">
        <v>72</v>
      </c>
      <c r="E30" s="29" t="s">
        <v>69</v>
      </c>
      <c r="F30" s="29">
        <v>1</v>
      </c>
      <c r="G30" s="30">
        <v>1000</v>
      </c>
      <c r="H30" s="23">
        <f>G30*F30</f>
        <v>1000</v>
      </c>
      <c r="I30" s="52" t="s">
        <v>27</v>
      </c>
      <c r="J30" s="54"/>
      <c r="K30">
        <v>800</v>
      </c>
      <c r="L30">
        <f t="shared" si="1"/>
        <v>800</v>
      </c>
      <c r="N30">
        <v>800</v>
      </c>
      <c r="O30">
        <f t="shared" si="2"/>
        <v>800</v>
      </c>
    </row>
    <row r="31" ht="76" customHeight="1" spans="1:15">
      <c r="A31" s="34">
        <v>3</v>
      </c>
      <c r="B31" s="37" t="s">
        <v>73</v>
      </c>
      <c r="C31" s="37" t="s">
        <v>41</v>
      </c>
      <c r="D31" s="38" t="s">
        <v>74</v>
      </c>
      <c r="E31" s="29" t="s">
        <v>69</v>
      </c>
      <c r="F31" s="29">
        <v>1</v>
      </c>
      <c r="G31" s="30">
        <v>17000</v>
      </c>
      <c r="H31" s="23">
        <f>G31*F31</f>
        <v>17000</v>
      </c>
      <c r="I31" s="52" t="s">
        <v>27</v>
      </c>
      <c r="J31" s="57" t="s">
        <v>75</v>
      </c>
      <c r="K31">
        <v>13500</v>
      </c>
      <c r="L31">
        <f t="shared" si="1"/>
        <v>13500</v>
      </c>
      <c r="N31">
        <v>13500</v>
      </c>
      <c r="O31">
        <f t="shared" si="2"/>
        <v>13500</v>
      </c>
    </row>
    <row r="32" ht="30" customHeight="1" spans="1:15">
      <c r="A32" s="34" t="s">
        <v>76</v>
      </c>
      <c r="B32" s="34"/>
      <c r="C32" s="34"/>
      <c r="D32" s="34"/>
      <c r="E32" s="29" t="s">
        <v>77</v>
      </c>
      <c r="F32" s="29"/>
      <c r="G32" s="30">
        <f>SUM(H13:H31)</f>
        <v>95000</v>
      </c>
      <c r="H32" s="30"/>
      <c r="I32" s="54">
        <f>G32</f>
        <v>95000</v>
      </c>
      <c r="J32" s="54"/>
      <c r="L32">
        <f>SUM(L13:L31)</f>
        <v>68975</v>
      </c>
      <c r="O32">
        <f>SUM(O13:O31)</f>
        <v>65005</v>
      </c>
    </row>
    <row r="33" ht="6" customHeight="1" spans="1:10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ht="22" customHeight="1" spans="1:15">
      <c r="A34" s="40" t="s">
        <v>78</v>
      </c>
      <c r="B34" s="41"/>
      <c r="C34" s="41"/>
      <c r="D34" s="41"/>
      <c r="E34" s="41"/>
      <c r="F34" s="41"/>
      <c r="G34" s="41"/>
      <c r="H34" s="42" t="s">
        <v>79</v>
      </c>
      <c r="I34" s="42"/>
      <c r="J34" s="42"/>
      <c r="L34">
        <f>SUM(G32-L32)/G32</f>
        <v>0.273947368421053</v>
      </c>
      <c r="O34">
        <f>SUM(G32-O32)/G32</f>
        <v>0.315736842105263</v>
      </c>
    </row>
    <row r="35" ht="22" customHeight="1" spans="1:10">
      <c r="A35" s="34" t="s">
        <v>80</v>
      </c>
      <c r="B35" s="34"/>
      <c r="C35" s="34"/>
      <c r="D35" s="34"/>
      <c r="E35" s="34"/>
      <c r="F35" s="34"/>
      <c r="G35" s="34"/>
      <c r="H35" s="43" t="s">
        <v>81</v>
      </c>
      <c r="I35" s="43"/>
      <c r="J35" s="43"/>
    </row>
    <row r="36" ht="22" customHeight="1" spans="1:10">
      <c r="A36" s="44" t="s">
        <v>82</v>
      </c>
      <c r="B36" s="45"/>
      <c r="C36" s="45"/>
      <c r="D36" s="45"/>
      <c r="E36" s="45"/>
      <c r="F36" s="45"/>
      <c r="G36" s="46"/>
      <c r="H36" s="47" t="s">
        <v>83</v>
      </c>
      <c r="I36" s="58"/>
      <c r="J36" s="59"/>
    </row>
    <row r="37" ht="22" customHeight="1" spans="1:10">
      <c r="A37" s="40" t="s">
        <v>84</v>
      </c>
      <c r="B37" s="40"/>
      <c r="C37" s="40"/>
      <c r="D37" s="40"/>
      <c r="E37" s="40"/>
      <c r="F37" s="40"/>
      <c r="G37" s="40"/>
      <c r="H37" s="42"/>
      <c r="I37" s="42"/>
      <c r="J37" s="42"/>
    </row>
    <row r="38" ht="85" customHeight="1" spans="1:10">
      <c r="A38" s="48" t="s">
        <v>85</v>
      </c>
      <c r="B38" s="49"/>
      <c r="C38" s="49"/>
      <c r="D38" s="49"/>
      <c r="E38" s="49"/>
      <c r="F38" s="49"/>
      <c r="G38" s="49"/>
      <c r="H38" s="49"/>
      <c r="I38" s="49"/>
      <c r="J38" s="49"/>
    </row>
  </sheetData>
  <mergeCells count="26">
    <mergeCell ref="A1:J1"/>
    <mergeCell ref="A2:J2"/>
    <mergeCell ref="A3:J3"/>
    <mergeCell ref="A5:J5"/>
    <mergeCell ref="F7:J7"/>
    <mergeCell ref="B8:C8"/>
    <mergeCell ref="F8:J8"/>
    <mergeCell ref="B9:C9"/>
    <mergeCell ref="F9:J9"/>
    <mergeCell ref="A12:J12"/>
    <mergeCell ref="A21:I21"/>
    <mergeCell ref="A28:I28"/>
    <mergeCell ref="A32:D32"/>
    <mergeCell ref="E32:F32"/>
    <mergeCell ref="G32:H32"/>
    <mergeCell ref="I32:J32"/>
    <mergeCell ref="A33:J33"/>
    <mergeCell ref="A34:G34"/>
    <mergeCell ref="H34:J34"/>
    <mergeCell ref="A35:G35"/>
    <mergeCell ref="H35:J35"/>
    <mergeCell ref="A36:G36"/>
    <mergeCell ref="H36:J36"/>
    <mergeCell ref="A37:G37"/>
    <mergeCell ref="H37:J37"/>
    <mergeCell ref="A38:J38"/>
  </mergeCells>
  <dataValidations count="4">
    <dataValidation type="list" allowBlank="1" showInputMessage="1" showErrorMessage="1" sqref="F9:J9">
      <formula1>"开票情况：增值专用发票（13%）,开票情况：普通专用发票"</formula1>
    </dataValidation>
    <dataValidation allowBlank="1" showInputMessage="1" showErrorMessage="1" sqref="A34:G34"/>
    <dataValidation type="list" allowBlank="1" showInputMessage="1" showErrorMessage="1" sqref="A35:G35">
      <formula1>"交货方式：备齐一起发货,交货方式：备齐分批发货,交货方式：客户自提,交货方式：正常发货"</formula1>
    </dataValidation>
    <dataValidation type="list" allowBlank="1" showInputMessage="1" showErrorMessage="1" sqref="A36:G36">
      <formula1>"送货方式：快递物流,送货方式：客户自提,送货方式：送货上门"</formula1>
    </dataValidation>
  </dataValidations>
  <printOptions horizontalCentered="1"/>
  <pageMargins left="0.251388888888889" right="0.251388888888889" top="0.118055555555556" bottom="0.0784722222222222" header="0.118055555555556" footer="0.118055555555556"/>
  <pageSetup paperSize="9" scale="9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Advantech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肖紫维</cp:lastModifiedBy>
  <cp:revision>1</cp:revision>
  <dcterms:created xsi:type="dcterms:W3CDTF">2005-09-06T02:45:00Z</dcterms:created>
  <cp:lastPrinted>2022-04-12T07:58:00Z</cp:lastPrinted>
  <dcterms:modified xsi:type="dcterms:W3CDTF">2024-12-17T02:49:30Z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1590D8BA8E3341FDB35FD50544CCF31C_13</vt:lpwstr>
  </property>
</Properties>
</file>