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年终供应商对账单" sheetId="1" r:id="rId1"/>
  </sheets>
  <definedNames>
    <definedName name="_xlnm._FilterDatabase" localSheetId="0" hidden="1">年终供应商对账单!$A$7:$K$50</definedName>
    <definedName name="_xlnm.Print_Area" localSheetId="0">年终供应商对账单!$A$1:$K$50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</author>
  </authors>
  <commentList>
    <comment ref="C45" authorId="0">
      <text>
        <r>
          <rPr>
            <b/>
            <sz val="9"/>
            <rFont val="宋体"/>
            <charset val="134"/>
          </rPr>
          <t xml:space="preserve">自带计算公式
</t>
        </r>
      </text>
    </comment>
  </commentList>
</comments>
</file>

<file path=xl/sharedStrings.xml><?xml version="1.0" encoding="utf-8"?>
<sst xmlns="http://schemas.openxmlformats.org/spreadsheetml/2006/main" count="212" uniqueCount="83">
  <si>
    <t xml:space="preserve"> 供 应 商 对 账 单</t>
  </si>
  <si>
    <t>本次对账周期：</t>
  </si>
  <si>
    <t>至</t>
  </si>
  <si>
    <t>对账单编号：</t>
  </si>
  <si>
    <t>供货单位：</t>
  </si>
  <si>
    <t xml:space="preserve">佛山市平田科技有限公司            </t>
  </si>
  <si>
    <t>购货单位：</t>
  </si>
  <si>
    <t>深圳福达通</t>
  </si>
  <si>
    <t>单位地址：</t>
  </si>
  <si>
    <t>广东省佛山市顺德区杏坛镇顺盈路9号顺德高科智能科技产业中心24栋602</t>
  </si>
  <si>
    <t>深圳市坪山区坪山街道六和社区深汕路75号坪山经济发展有限公司商业楼101</t>
  </si>
  <si>
    <t>联系人及电话：</t>
  </si>
  <si>
    <t>谭强18924216829</t>
  </si>
  <si>
    <t>送货日期</t>
  </si>
  <si>
    <t>送货单号</t>
  </si>
  <si>
    <t>品名</t>
  </si>
  <si>
    <t>规格型号</t>
  </si>
  <si>
    <t>单位</t>
  </si>
  <si>
    <t>数量</t>
  </si>
  <si>
    <t>单价</t>
  </si>
  <si>
    <t>含税单价</t>
  </si>
  <si>
    <t>含税金额</t>
  </si>
  <si>
    <t>备注</t>
  </si>
  <si>
    <t>2024102405</t>
  </si>
  <si>
    <t>触摸一体机</t>
  </si>
  <si>
    <t>LM-18.5</t>
  </si>
  <si>
    <t>台</t>
  </si>
  <si>
    <t>FDT20241021-03</t>
  </si>
  <si>
    <t>FDT20241016-08</t>
  </si>
  <si>
    <t>FDT20241010-03</t>
  </si>
  <si>
    <t>2024102406</t>
  </si>
  <si>
    <t>LM-10.1</t>
  </si>
  <si>
    <t>FDT20241022-06</t>
  </si>
  <si>
    <t>2024102805</t>
  </si>
  <si>
    <t>FDT20241007-04</t>
  </si>
  <si>
    <t>FDT20241015-03</t>
  </si>
  <si>
    <t>LM-17</t>
  </si>
  <si>
    <t>FDT20241012-06</t>
  </si>
  <si>
    <t>2024103101</t>
  </si>
  <si>
    <t>LM-21.5</t>
  </si>
  <si>
    <t>FDT20241015-04</t>
  </si>
  <si>
    <t>2024110501</t>
  </si>
  <si>
    <t>2024110609</t>
  </si>
  <si>
    <t>LM-23.6</t>
  </si>
  <si>
    <t>FDT20241101-03</t>
  </si>
  <si>
    <t>2024111201</t>
  </si>
  <si>
    <t>FDT20241108-03</t>
  </si>
  <si>
    <t>FDT20241108-04</t>
  </si>
  <si>
    <t>LM-15</t>
  </si>
  <si>
    <t>物联模块</t>
  </si>
  <si>
    <t>2024111901</t>
  </si>
  <si>
    <t>FDT20241025-02</t>
  </si>
  <si>
    <t>FDT20241115-07</t>
  </si>
  <si>
    <t>FDT20241113-02</t>
  </si>
  <si>
    <t>20241112013</t>
  </si>
  <si>
    <t>FDT20241118-04</t>
  </si>
  <si>
    <t>FDT20241115-04</t>
  </si>
  <si>
    <t>2024112101</t>
  </si>
  <si>
    <t>FDT20241024-03</t>
  </si>
  <si>
    <t>LM-15.6</t>
  </si>
  <si>
    <t>2024112301</t>
  </si>
  <si>
    <t>FDT20241122-02</t>
  </si>
  <si>
    <t>FDT20241118-05</t>
  </si>
  <si>
    <t>FDT20241111-06</t>
  </si>
  <si>
    <t>FDT20240929-07</t>
  </si>
  <si>
    <t>FDT20241115-05</t>
  </si>
  <si>
    <t>FDT20241113-08</t>
  </si>
  <si>
    <t>2024112506</t>
  </si>
  <si>
    <t>2024112601</t>
  </si>
  <si>
    <t xml:space="preserve">平田福达通12月账单提前付款100W六个月银承，1000000*2%=20000  月结正常付款：1674886-100w-20000=654886
</t>
  </si>
  <si>
    <t>上期末结余货款：</t>
  </si>
  <si>
    <t>截止目前应开票累计金额：</t>
  </si>
  <si>
    <t>本期应付货款：</t>
  </si>
  <si>
    <t>目前已开票金额：</t>
  </si>
  <si>
    <t>本期已付货款：</t>
  </si>
  <si>
    <t>截止目前未开票金额：</t>
  </si>
  <si>
    <t>截止目前应付货款余额：</t>
  </si>
  <si>
    <t>10月份账单提前付款返2%：</t>
  </si>
  <si>
    <t>供应商确认：</t>
  </si>
  <si>
    <t>谭强</t>
  </si>
  <si>
    <t>购货单位确认：</t>
  </si>
  <si>
    <t>龙晶</t>
  </si>
  <si>
    <t>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</si>
</sst>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0"/>
  </numFmts>
  <fonts count="34">
    <font>
      <sz val="12"/>
      <color theme="1"/>
      <name val="等线"/>
      <charset val="134"/>
      <scheme val="minor"/>
    </font>
    <font>
      <sz val="12"/>
      <color theme="1"/>
      <name val="微软雅黑"/>
      <charset val="134"/>
    </font>
    <font>
      <b/>
      <sz val="12"/>
      <name val="微软雅黑"/>
      <charset val="134"/>
    </font>
    <font>
      <b/>
      <sz val="30"/>
      <name val="微软雅黑"/>
      <charset val="134"/>
    </font>
    <font>
      <sz val="12"/>
      <name val="微软雅黑"/>
      <charset val="134"/>
    </font>
    <font>
      <sz val="10"/>
      <color rgb="FF0C0C0C"/>
      <name val="微软雅黑"/>
      <charset val="134"/>
    </font>
    <font>
      <sz val="10"/>
      <name val="微软雅黑"/>
      <charset val="134"/>
    </font>
    <font>
      <sz val="9"/>
      <name val="微软雅黑"/>
      <charset val="134"/>
    </font>
    <font>
      <b/>
      <sz val="10"/>
      <color rgb="FFFF0000"/>
      <name val="微软雅黑"/>
      <charset val="134"/>
    </font>
    <font>
      <sz val="10"/>
      <color theme="1"/>
      <name val="微软雅黑"/>
      <charset val="134"/>
    </font>
    <font>
      <b/>
      <sz val="10"/>
      <name val="微软雅黑"/>
      <charset val="134"/>
    </font>
    <font>
      <b/>
      <sz val="11"/>
      <name val="微软雅黑"/>
      <charset val="134"/>
    </font>
    <font>
      <sz val="11"/>
      <name val="微软雅黑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medium">
        <color theme="4"/>
      </left>
      <right style="hair">
        <color theme="4"/>
      </right>
      <top style="medium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medium">
        <color theme="4"/>
      </top>
      <bottom style="hair">
        <color theme="4"/>
      </bottom>
      <diagonal/>
    </border>
    <border>
      <left style="medium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medium">
        <color theme="4"/>
      </left>
      <right style="hair">
        <color theme="4"/>
      </right>
      <top style="hair">
        <color theme="4"/>
      </top>
      <bottom style="thin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thin">
        <color theme="4"/>
      </bottom>
      <diagonal/>
    </border>
    <border>
      <left style="medium">
        <color theme="4"/>
      </left>
      <right style="thin">
        <color rgb="FF0071C1"/>
      </right>
      <top/>
      <bottom style="thin">
        <color rgb="FF0071C1"/>
      </bottom>
      <diagonal/>
    </border>
    <border>
      <left style="thin">
        <color rgb="FF0071C1"/>
      </left>
      <right/>
      <top/>
      <bottom style="thin">
        <color rgb="FF0071C1"/>
      </bottom>
      <diagonal/>
    </border>
    <border>
      <left style="thin">
        <color rgb="FF0071C1"/>
      </left>
      <right style="thin">
        <color rgb="FF0071C1"/>
      </right>
      <top/>
      <bottom style="thin">
        <color rgb="FF0071C1"/>
      </bottom>
      <diagonal/>
    </border>
    <border>
      <left/>
      <right style="thin">
        <color rgb="FF0071C1"/>
      </right>
      <top/>
      <bottom style="thin">
        <color rgb="FF0071C1"/>
      </bottom>
      <diagonal/>
    </border>
    <border>
      <left style="medium">
        <color theme="4"/>
      </left>
      <right style="thin">
        <color rgb="FF0071C1"/>
      </right>
      <top style="thin">
        <color rgb="FF0071C1"/>
      </top>
      <bottom style="thin">
        <color rgb="FF0071C1"/>
      </bottom>
      <diagonal/>
    </border>
    <border>
      <left style="thin">
        <color rgb="FF0071C1"/>
      </left>
      <right/>
      <top style="thin">
        <color rgb="FF0071C1"/>
      </top>
      <bottom style="thin">
        <color rgb="FF0071C1"/>
      </bottom>
      <diagonal/>
    </border>
    <border>
      <left/>
      <right style="thin">
        <color rgb="FF0071C1"/>
      </right>
      <top style="thin">
        <color rgb="FF0071C1"/>
      </top>
      <bottom style="thin">
        <color rgb="FF0071C1"/>
      </bottom>
      <diagonal/>
    </border>
    <border>
      <left style="thin">
        <color rgb="FF0071C1"/>
      </left>
      <right style="thin">
        <color rgb="FF0071C1"/>
      </right>
      <top style="thin">
        <color rgb="FF0071C1"/>
      </top>
      <bottom style="thin">
        <color rgb="FF0071C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hair">
        <color theme="4"/>
      </left>
      <right style="medium">
        <color theme="4"/>
      </right>
      <top style="medium">
        <color theme="4"/>
      </top>
      <bottom style="hair">
        <color theme="4"/>
      </bottom>
      <diagonal/>
    </border>
    <border>
      <left style="hair">
        <color theme="4"/>
      </left>
      <right style="medium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medium">
        <color theme="4"/>
      </right>
      <top style="hair">
        <color theme="4"/>
      </top>
      <bottom style="thin">
        <color theme="4"/>
      </bottom>
      <diagonal/>
    </border>
    <border>
      <left style="thin">
        <color rgb="FF0071C1"/>
      </left>
      <right style="medium">
        <color theme="4"/>
      </right>
      <top/>
      <bottom style="thin">
        <color rgb="FF0071C1"/>
      </bottom>
      <diagonal/>
    </border>
    <border>
      <left style="thin">
        <color rgb="FF0071C1"/>
      </left>
      <right style="medium">
        <color theme="4"/>
      </right>
      <top style="thin">
        <color rgb="FF0071C1"/>
      </top>
      <bottom style="thin">
        <color rgb="FF0071C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3" borderId="2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25" applyNumberFormat="0" applyAlignment="0" applyProtection="0">
      <alignment vertical="center"/>
    </xf>
    <xf numFmtId="0" fontId="23" fillId="5" borderId="26" applyNumberFormat="0" applyAlignment="0" applyProtection="0">
      <alignment vertical="center"/>
    </xf>
    <xf numFmtId="0" fontId="24" fillId="5" borderId="25" applyNumberFormat="0" applyAlignment="0" applyProtection="0">
      <alignment vertical="center"/>
    </xf>
    <xf numFmtId="0" fontId="25" fillId="6" borderId="27" applyNumberFormat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 applyFill="1">
      <alignment vertical="center"/>
    </xf>
    <xf numFmtId="0" fontId="1" fillId="2" borderId="0" xfId="0" applyFont="1" applyFill="1" applyAlignment="1">
      <alignment vertical="center"/>
    </xf>
    <xf numFmtId="0" fontId="0" fillId="2" borderId="0" xfId="0" applyFill="1">
      <alignment vertical="center"/>
    </xf>
    <xf numFmtId="0" fontId="2" fillId="2" borderId="0" xfId="0" applyFont="1" applyFill="1">
      <alignment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4" fontId="5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14" fontId="6" fillId="2" borderId="11" xfId="0" applyNumberFormat="1" applyFont="1" applyFill="1" applyBorder="1" applyAlignment="1">
      <alignment horizontal="center" vertical="center"/>
    </xf>
    <xf numFmtId="49" fontId="6" fillId="2" borderId="12" xfId="0" applyNumberFormat="1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176" fontId="6" fillId="2" borderId="14" xfId="0" applyNumberFormat="1" applyFont="1" applyFill="1" applyBorder="1" applyAlignment="1">
      <alignment horizontal="center" vertical="center"/>
    </xf>
    <xf numFmtId="14" fontId="6" fillId="0" borderId="11" xfId="0" applyNumberFormat="1" applyFont="1" applyFill="1" applyBorder="1" applyAlignment="1">
      <alignment horizontal="center" vertical="center"/>
    </xf>
    <xf numFmtId="49" fontId="6" fillId="0" borderId="12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176" fontId="6" fillId="0" borderId="14" xfId="0" applyNumberFormat="1" applyFont="1" applyFill="1" applyBorder="1" applyAlignment="1">
      <alignment horizontal="center" vertical="center"/>
    </xf>
    <xf numFmtId="14" fontId="8" fillId="2" borderId="15" xfId="0" applyNumberFormat="1" applyFont="1" applyFill="1" applyBorder="1" applyAlignment="1">
      <alignment horizontal="center" vertical="center" wrapText="1"/>
    </xf>
    <xf numFmtId="14" fontId="8" fillId="2" borderId="15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176" fontId="10" fillId="2" borderId="16" xfId="0" applyNumberFormat="1" applyFont="1" applyFill="1" applyBorder="1" applyAlignment="1">
      <alignment horizontal="center" vertical="center"/>
    </xf>
    <xf numFmtId="176" fontId="10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176" fontId="8" fillId="2" borderId="15" xfId="0" applyNumberFormat="1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14" fontId="11" fillId="2" borderId="0" xfId="0" applyNumberFormat="1" applyFont="1" applyFill="1" applyAlignment="1">
      <alignment horizontal="center" vertical="center"/>
    </xf>
    <xf numFmtId="14" fontId="11" fillId="2" borderId="0" xfId="0" applyNumberFormat="1" applyFont="1" applyFill="1" applyAlignment="1">
      <alignment vertical="center"/>
    </xf>
    <xf numFmtId="0" fontId="12" fillId="2" borderId="0" xfId="0" applyFont="1" applyFill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6" fillId="2" borderId="16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2"/>
  <sheetViews>
    <sheetView showGridLines="0" tabSelected="1" topLeftCell="A33" workbookViewId="0">
      <selection activeCell="P44" sqref="P44"/>
    </sheetView>
  </sheetViews>
  <sheetFormatPr defaultColWidth="10" defaultRowHeight="16.5" customHeight="1"/>
  <cols>
    <col min="1" max="1" width="13.8" style="1" customWidth="1"/>
    <col min="2" max="2" width="11.4583333333333" style="1" customWidth="1"/>
    <col min="3" max="3" width="4.23333333333333" style="1" customWidth="1"/>
    <col min="4" max="4" width="6.2" style="1" customWidth="1"/>
    <col min="5" max="5" width="8.3" style="1" customWidth="1"/>
    <col min="6" max="6" width="4.69166666666667" style="1" customWidth="1"/>
    <col min="7" max="7" width="9.1" style="1" customWidth="1"/>
    <col min="8" max="8" width="6.76666666666667" style="1" customWidth="1"/>
    <col min="9" max="9" width="6.85" style="1" customWidth="1"/>
    <col min="10" max="10" width="8.5" style="1" customWidth="1"/>
    <col min="11" max="11" width="18.2" style="1" customWidth="1"/>
    <col min="12" max="12" width="11.7" style="6" customWidth="1"/>
    <col min="13" max="16384" width="10" style="1"/>
  </cols>
  <sheetData>
    <row r="1" ht="33.75" customHeight="1" spans="1:11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ht="23.25" customHeight="1" spans="1:11">
      <c r="A2" s="8"/>
      <c r="B2" s="8"/>
      <c r="C2" s="8"/>
      <c r="D2" s="8"/>
      <c r="E2" s="8"/>
      <c r="F2" s="8"/>
      <c r="G2" s="8"/>
      <c r="H2" s="8"/>
      <c r="I2" s="8"/>
      <c r="J2" s="8"/>
      <c r="K2" s="8"/>
    </row>
    <row r="3" ht="23.25" customHeight="1" spans="1:11">
      <c r="A3" s="9" t="s">
        <v>1</v>
      </c>
      <c r="B3" s="10">
        <v>45589</v>
      </c>
      <c r="C3" s="10" t="s">
        <v>2</v>
      </c>
      <c r="D3" s="11"/>
      <c r="E3" s="10">
        <v>45619</v>
      </c>
      <c r="F3" s="11"/>
      <c r="G3" s="11" t="s">
        <v>3</v>
      </c>
      <c r="H3" s="11"/>
      <c r="I3" s="47"/>
      <c r="J3" s="48"/>
      <c r="K3" s="49"/>
    </row>
    <row r="4" ht="25.5" customHeight="1" spans="1:11">
      <c r="A4" s="12" t="s">
        <v>4</v>
      </c>
      <c r="B4" s="13" t="s">
        <v>5</v>
      </c>
      <c r="C4" s="13"/>
      <c r="D4" s="13"/>
      <c r="E4" s="13"/>
      <c r="F4" s="13"/>
      <c r="G4" s="13" t="s">
        <v>6</v>
      </c>
      <c r="H4" s="13"/>
      <c r="I4" s="13" t="s">
        <v>7</v>
      </c>
      <c r="J4" s="13"/>
      <c r="K4" s="50"/>
    </row>
    <row r="5" ht="25.5" customHeight="1" spans="1:11">
      <c r="A5" s="12" t="s">
        <v>8</v>
      </c>
      <c r="B5" s="14" t="s">
        <v>9</v>
      </c>
      <c r="C5" s="14"/>
      <c r="D5" s="14"/>
      <c r="E5" s="14"/>
      <c r="F5" s="14"/>
      <c r="G5" s="14" t="s">
        <v>8</v>
      </c>
      <c r="H5" s="14"/>
      <c r="I5" s="14" t="s">
        <v>10</v>
      </c>
      <c r="J5" s="14"/>
      <c r="K5" s="51"/>
    </row>
    <row r="6" ht="25.5" customHeight="1" spans="1:11">
      <c r="A6" s="15" t="s">
        <v>11</v>
      </c>
      <c r="B6" s="16" t="s">
        <v>12</v>
      </c>
      <c r="C6" s="16"/>
      <c r="D6" s="16"/>
      <c r="E6" s="16"/>
      <c r="F6" s="16"/>
      <c r="G6" s="16" t="s">
        <v>11</v>
      </c>
      <c r="H6" s="16"/>
      <c r="I6" s="16"/>
      <c r="J6" s="16"/>
      <c r="K6" s="52"/>
    </row>
    <row r="7" ht="26.25" customHeight="1" spans="1:11">
      <c r="A7" s="17" t="s">
        <v>13</v>
      </c>
      <c r="B7" s="18" t="s">
        <v>14</v>
      </c>
      <c r="C7" s="19" t="s">
        <v>15</v>
      </c>
      <c r="D7" s="19"/>
      <c r="E7" s="20" t="s">
        <v>16</v>
      </c>
      <c r="F7" s="19" t="s">
        <v>17</v>
      </c>
      <c r="G7" s="19" t="s">
        <v>18</v>
      </c>
      <c r="H7" s="19" t="s">
        <v>19</v>
      </c>
      <c r="I7" s="19" t="s">
        <v>20</v>
      </c>
      <c r="J7" s="19" t="s">
        <v>21</v>
      </c>
      <c r="K7" s="53" t="s">
        <v>22</v>
      </c>
    </row>
    <row r="8" s="1" customFormat="1" ht="24" customHeight="1" spans="1:12">
      <c r="A8" s="21">
        <v>45589</v>
      </c>
      <c r="B8" s="22" t="s">
        <v>23</v>
      </c>
      <c r="C8" s="19" t="s">
        <v>24</v>
      </c>
      <c r="D8" s="19"/>
      <c r="E8" s="23" t="s">
        <v>25</v>
      </c>
      <c r="F8" s="24" t="s">
        <v>26</v>
      </c>
      <c r="G8" s="24">
        <v>12</v>
      </c>
      <c r="H8" s="25">
        <f t="shared" ref="H8:H15" si="0">I8/1.13</f>
        <v>1707.96460176991</v>
      </c>
      <c r="I8" s="25">
        <v>1930</v>
      </c>
      <c r="J8" s="25">
        <f t="shared" ref="J8:J15" si="1">G8*I8</f>
        <v>23160</v>
      </c>
      <c r="K8" s="54" t="s">
        <v>27</v>
      </c>
      <c r="L8" s="6">
        <v>1</v>
      </c>
    </row>
    <row r="9" s="1" customFormat="1" ht="24" customHeight="1" spans="1:12">
      <c r="A9" s="21">
        <v>45589</v>
      </c>
      <c r="B9" s="22" t="s">
        <v>23</v>
      </c>
      <c r="C9" s="19" t="s">
        <v>24</v>
      </c>
      <c r="D9" s="19"/>
      <c r="E9" s="23" t="s">
        <v>25</v>
      </c>
      <c r="F9" s="24" t="s">
        <v>26</v>
      </c>
      <c r="G9" s="24">
        <v>22</v>
      </c>
      <c r="H9" s="25">
        <f t="shared" si="0"/>
        <v>1707.96460176991</v>
      </c>
      <c r="I9" s="25">
        <v>1930</v>
      </c>
      <c r="J9" s="25">
        <f t="shared" si="1"/>
        <v>42460</v>
      </c>
      <c r="K9" s="54" t="s">
        <v>28</v>
      </c>
      <c r="L9" s="6">
        <v>1</v>
      </c>
    </row>
    <row r="10" s="2" customFormat="1" ht="24" customHeight="1" spans="1:12">
      <c r="A10" s="26">
        <v>45589</v>
      </c>
      <c r="B10" s="27" t="s">
        <v>23</v>
      </c>
      <c r="C10" s="28" t="s">
        <v>24</v>
      </c>
      <c r="D10" s="28"/>
      <c r="E10" s="29" t="s">
        <v>25</v>
      </c>
      <c r="F10" s="30" t="s">
        <v>26</v>
      </c>
      <c r="G10" s="30">
        <v>19</v>
      </c>
      <c r="H10" s="31">
        <f t="shared" si="0"/>
        <v>1707.96460176991</v>
      </c>
      <c r="I10" s="31">
        <v>1930</v>
      </c>
      <c r="J10" s="31">
        <f t="shared" si="1"/>
        <v>36670</v>
      </c>
      <c r="K10" s="55" t="s">
        <v>29</v>
      </c>
      <c r="L10" s="56">
        <v>1</v>
      </c>
    </row>
    <row r="11" s="2" customFormat="1" ht="24" customHeight="1" spans="1:12">
      <c r="A11" s="26">
        <v>45589</v>
      </c>
      <c r="B11" s="27" t="s">
        <v>30</v>
      </c>
      <c r="C11" s="28" t="s">
        <v>24</v>
      </c>
      <c r="D11" s="28"/>
      <c r="E11" s="29" t="s">
        <v>31</v>
      </c>
      <c r="F11" s="30" t="s">
        <v>26</v>
      </c>
      <c r="G11" s="30">
        <v>4</v>
      </c>
      <c r="H11" s="31">
        <f t="shared" si="0"/>
        <v>1283.18584070796</v>
      </c>
      <c r="I11" s="31">
        <v>1450</v>
      </c>
      <c r="J11" s="31">
        <f t="shared" si="1"/>
        <v>5800</v>
      </c>
      <c r="K11" s="55" t="s">
        <v>32</v>
      </c>
      <c r="L11" s="56">
        <v>1</v>
      </c>
    </row>
    <row r="12" s="2" customFormat="1" ht="24" customHeight="1" spans="1:12">
      <c r="A12" s="26">
        <v>45593</v>
      </c>
      <c r="B12" s="27" t="s">
        <v>33</v>
      </c>
      <c r="C12" s="28" t="s">
        <v>24</v>
      </c>
      <c r="D12" s="28"/>
      <c r="E12" s="29" t="s">
        <v>25</v>
      </c>
      <c r="F12" s="30" t="s">
        <v>26</v>
      </c>
      <c r="G12" s="30">
        <v>30</v>
      </c>
      <c r="H12" s="31">
        <f t="shared" si="0"/>
        <v>1398.23008849558</v>
      </c>
      <c r="I12" s="31">
        <v>1580</v>
      </c>
      <c r="J12" s="31">
        <f t="shared" si="1"/>
        <v>47400</v>
      </c>
      <c r="K12" s="55" t="s">
        <v>34</v>
      </c>
      <c r="L12" s="56">
        <v>1</v>
      </c>
    </row>
    <row r="13" s="2" customFormat="1" ht="24" customHeight="1" spans="1:12">
      <c r="A13" s="26">
        <v>45593</v>
      </c>
      <c r="B13" s="27" t="s">
        <v>33</v>
      </c>
      <c r="C13" s="28" t="s">
        <v>24</v>
      </c>
      <c r="D13" s="28"/>
      <c r="E13" s="29" t="s">
        <v>25</v>
      </c>
      <c r="F13" s="30" t="s">
        <v>26</v>
      </c>
      <c r="G13" s="30">
        <v>3</v>
      </c>
      <c r="H13" s="31">
        <f t="shared" si="0"/>
        <v>2194.69026548673</v>
      </c>
      <c r="I13" s="31">
        <v>2480</v>
      </c>
      <c r="J13" s="31">
        <f t="shared" si="1"/>
        <v>7440</v>
      </c>
      <c r="K13" s="55" t="s">
        <v>35</v>
      </c>
      <c r="L13" s="56">
        <v>1</v>
      </c>
    </row>
    <row r="14" s="2" customFormat="1" ht="24" customHeight="1" spans="1:12">
      <c r="A14" s="26">
        <v>45593</v>
      </c>
      <c r="B14" s="27" t="s">
        <v>33</v>
      </c>
      <c r="C14" s="28" t="s">
        <v>24</v>
      </c>
      <c r="D14" s="28"/>
      <c r="E14" s="29" t="s">
        <v>36</v>
      </c>
      <c r="F14" s="30" t="s">
        <v>26</v>
      </c>
      <c r="G14" s="30">
        <v>2</v>
      </c>
      <c r="H14" s="31">
        <f t="shared" si="0"/>
        <v>1575.22123893805</v>
      </c>
      <c r="I14" s="31">
        <v>1780</v>
      </c>
      <c r="J14" s="31">
        <f t="shared" si="1"/>
        <v>3560</v>
      </c>
      <c r="K14" s="55" t="s">
        <v>37</v>
      </c>
      <c r="L14" s="56">
        <v>1</v>
      </c>
    </row>
    <row r="15" s="2" customFormat="1" ht="24" customHeight="1" spans="1:12">
      <c r="A15" s="26">
        <v>45596</v>
      </c>
      <c r="B15" s="27" t="s">
        <v>38</v>
      </c>
      <c r="C15" s="28" t="s">
        <v>24</v>
      </c>
      <c r="D15" s="28"/>
      <c r="E15" s="29" t="s">
        <v>39</v>
      </c>
      <c r="F15" s="30" t="s">
        <v>26</v>
      </c>
      <c r="G15" s="30">
        <v>5</v>
      </c>
      <c r="H15" s="31">
        <f t="shared" si="0"/>
        <v>1548.67256637168</v>
      </c>
      <c r="I15" s="31">
        <v>1750</v>
      </c>
      <c r="J15" s="31">
        <f t="shared" si="1"/>
        <v>8750</v>
      </c>
      <c r="K15" s="55" t="s">
        <v>40</v>
      </c>
      <c r="L15" s="56">
        <v>1</v>
      </c>
    </row>
    <row r="16" s="2" customFormat="1" ht="24" customHeight="1" spans="1:12">
      <c r="A16" s="26">
        <v>45601</v>
      </c>
      <c r="B16" s="27" t="s">
        <v>41</v>
      </c>
      <c r="C16" s="28" t="s">
        <v>24</v>
      </c>
      <c r="D16" s="28"/>
      <c r="E16" s="29" t="s">
        <v>25</v>
      </c>
      <c r="F16" s="30" t="s">
        <v>26</v>
      </c>
      <c r="G16" s="30">
        <v>67</v>
      </c>
      <c r="H16" s="31">
        <f t="shared" ref="H15:H42" si="2">I16/1.13</f>
        <v>955.752212389381</v>
      </c>
      <c r="I16" s="31">
        <v>1080</v>
      </c>
      <c r="J16" s="31">
        <f t="shared" ref="J15:J42" si="3">G16*I16</f>
        <v>72360</v>
      </c>
      <c r="K16" s="55" t="s">
        <v>27</v>
      </c>
      <c r="L16" s="56">
        <v>1</v>
      </c>
    </row>
    <row r="17" s="2" customFormat="1" ht="24" customHeight="1" spans="1:12">
      <c r="A17" s="26">
        <v>45602</v>
      </c>
      <c r="B17" s="27" t="s">
        <v>42</v>
      </c>
      <c r="C17" s="28" t="s">
        <v>24</v>
      </c>
      <c r="D17" s="28"/>
      <c r="E17" s="29" t="s">
        <v>43</v>
      </c>
      <c r="F17" s="30" t="s">
        <v>26</v>
      </c>
      <c r="G17" s="30">
        <v>1</v>
      </c>
      <c r="H17" s="31">
        <f t="shared" si="2"/>
        <v>2433.62831858407</v>
      </c>
      <c r="I17" s="31">
        <v>2750</v>
      </c>
      <c r="J17" s="31">
        <f t="shared" si="3"/>
        <v>2750</v>
      </c>
      <c r="K17" s="55" t="s">
        <v>44</v>
      </c>
      <c r="L17" s="56">
        <v>1</v>
      </c>
    </row>
    <row r="18" s="2" customFormat="1" ht="24" customHeight="1" spans="1:12">
      <c r="A18" s="26">
        <v>45608</v>
      </c>
      <c r="B18" s="27" t="s">
        <v>45</v>
      </c>
      <c r="C18" s="28" t="s">
        <v>24</v>
      </c>
      <c r="D18" s="28"/>
      <c r="E18" s="29" t="s">
        <v>25</v>
      </c>
      <c r="F18" s="30" t="s">
        <v>26</v>
      </c>
      <c r="G18" s="30">
        <v>65</v>
      </c>
      <c r="H18" s="31">
        <f t="shared" si="2"/>
        <v>955.752212389381</v>
      </c>
      <c r="I18" s="31">
        <v>1080</v>
      </c>
      <c r="J18" s="31">
        <f t="shared" si="3"/>
        <v>70200</v>
      </c>
      <c r="K18" s="55" t="s">
        <v>27</v>
      </c>
      <c r="L18" s="56">
        <v>1</v>
      </c>
    </row>
    <row r="19" s="2" customFormat="1" ht="24" customHeight="1" spans="1:12">
      <c r="A19" s="26">
        <v>45608</v>
      </c>
      <c r="B19" s="27" t="s">
        <v>45</v>
      </c>
      <c r="C19" s="28" t="s">
        <v>24</v>
      </c>
      <c r="D19" s="28"/>
      <c r="E19" s="29" t="s">
        <v>36</v>
      </c>
      <c r="F19" s="30" t="s">
        <v>26</v>
      </c>
      <c r="G19" s="30">
        <v>73</v>
      </c>
      <c r="H19" s="31">
        <f t="shared" si="2"/>
        <v>2123.89380530973</v>
      </c>
      <c r="I19" s="31">
        <v>2400</v>
      </c>
      <c r="J19" s="31">
        <f t="shared" si="3"/>
        <v>175200</v>
      </c>
      <c r="K19" s="55" t="s">
        <v>46</v>
      </c>
      <c r="L19" s="56">
        <v>1</v>
      </c>
    </row>
    <row r="20" s="2" customFormat="1" ht="24" customHeight="1" spans="1:12">
      <c r="A20" s="26">
        <v>45608</v>
      </c>
      <c r="B20" s="27" t="s">
        <v>45</v>
      </c>
      <c r="C20" s="28" t="s">
        <v>24</v>
      </c>
      <c r="D20" s="28"/>
      <c r="E20" s="29" t="s">
        <v>39</v>
      </c>
      <c r="F20" s="30" t="s">
        <v>26</v>
      </c>
      <c r="G20" s="30">
        <v>240</v>
      </c>
      <c r="H20" s="31">
        <f t="shared" si="2"/>
        <v>2194.69026548673</v>
      </c>
      <c r="I20" s="31">
        <v>2480</v>
      </c>
      <c r="J20" s="31">
        <f t="shared" si="3"/>
        <v>595200</v>
      </c>
      <c r="K20" s="55" t="s">
        <v>47</v>
      </c>
      <c r="L20" s="56">
        <v>1</v>
      </c>
    </row>
    <row r="21" s="2" customFormat="1" ht="24" customHeight="1" spans="1:12">
      <c r="A21" s="26">
        <v>45608</v>
      </c>
      <c r="B21" s="27" t="s">
        <v>45</v>
      </c>
      <c r="C21" s="28" t="s">
        <v>24</v>
      </c>
      <c r="D21" s="28"/>
      <c r="E21" s="29" t="s">
        <v>48</v>
      </c>
      <c r="F21" s="30" t="s">
        <v>26</v>
      </c>
      <c r="G21" s="30">
        <v>60</v>
      </c>
      <c r="H21" s="31">
        <f t="shared" si="2"/>
        <v>1380.53097345133</v>
      </c>
      <c r="I21" s="31">
        <v>1560</v>
      </c>
      <c r="J21" s="31">
        <f t="shared" si="3"/>
        <v>93600</v>
      </c>
      <c r="K21" s="55" t="s">
        <v>46</v>
      </c>
      <c r="L21" s="56">
        <v>1</v>
      </c>
    </row>
    <row r="22" s="2" customFormat="1" ht="24" customHeight="1" spans="1:12">
      <c r="A22" s="26">
        <v>45608</v>
      </c>
      <c r="B22" s="27" t="s">
        <v>45</v>
      </c>
      <c r="C22" s="28" t="s">
        <v>49</v>
      </c>
      <c r="D22" s="28"/>
      <c r="E22" s="29"/>
      <c r="F22" s="30" t="s">
        <v>26</v>
      </c>
      <c r="G22" s="30">
        <v>10</v>
      </c>
      <c r="H22" s="31">
        <f t="shared" si="2"/>
        <v>61.0619469026549</v>
      </c>
      <c r="I22" s="31">
        <v>69</v>
      </c>
      <c r="J22" s="31">
        <f t="shared" si="3"/>
        <v>690</v>
      </c>
      <c r="K22" s="55" t="s">
        <v>44</v>
      </c>
      <c r="L22" s="56">
        <v>1</v>
      </c>
    </row>
    <row r="23" s="2" customFormat="1" ht="25" customHeight="1" spans="1:12">
      <c r="A23" s="26">
        <v>45615</v>
      </c>
      <c r="B23" s="27" t="s">
        <v>50</v>
      </c>
      <c r="C23" s="28" t="s">
        <v>24</v>
      </c>
      <c r="D23" s="28"/>
      <c r="E23" s="29" t="s">
        <v>39</v>
      </c>
      <c r="F23" s="30" t="s">
        <v>26</v>
      </c>
      <c r="G23" s="30">
        <v>22</v>
      </c>
      <c r="H23" s="31">
        <f t="shared" si="2"/>
        <v>2256.63716814159</v>
      </c>
      <c r="I23" s="31">
        <v>2550</v>
      </c>
      <c r="J23" s="31">
        <f t="shared" si="3"/>
        <v>56100</v>
      </c>
      <c r="K23" s="55" t="s">
        <v>51</v>
      </c>
      <c r="L23" s="56">
        <v>1</v>
      </c>
    </row>
    <row r="24" s="2" customFormat="1" ht="24" customHeight="1" spans="1:12">
      <c r="A24" s="26">
        <v>45615</v>
      </c>
      <c r="B24" s="27" t="s">
        <v>50</v>
      </c>
      <c r="C24" s="28" t="s">
        <v>49</v>
      </c>
      <c r="D24" s="28"/>
      <c r="E24" s="29"/>
      <c r="F24" s="30" t="s">
        <v>26</v>
      </c>
      <c r="G24" s="30">
        <v>64</v>
      </c>
      <c r="H24" s="31">
        <f t="shared" si="2"/>
        <v>61.0619469026549</v>
      </c>
      <c r="I24" s="31">
        <v>69</v>
      </c>
      <c r="J24" s="31">
        <f t="shared" si="3"/>
        <v>4416</v>
      </c>
      <c r="K24" s="55" t="s">
        <v>52</v>
      </c>
      <c r="L24" s="56">
        <v>1</v>
      </c>
    </row>
    <row r="25" s="2" customFormat="1" ht="24" customHeight="1" spans="1:12">
      <c r="A25" s="26">
        <v>45615</v>
      </c>
      <c r="B25" s="27" t="s">
        <v>50</v>
      </c>
      <c r="C25" s="28" t="s">
        <v>24</v>
      </c>
      <c r="D25" s="28"/>
      <c r="E25" s="29" t="s">
        <v>25</v>
      </c>
      <c r="F25" s="30" t="s">
        <v>26</v>
      </c>
      <c r="G25" s="30">
        <v>29</v>
      </c>
      <c r="H25" s="31">
        <f t="shared" si="2"/>
        <v>1707.96460176991</v>
      </c>
      <c r="I25" s="31">
        <v>1930</v>
      </c>
      <c r="J25" s="31">
        <f t="shared" si="3"/>
        <v>55970</v>
      </c>
      <c r="K25" s="55" t="s">
        <v>46</v>
      </c>
      <c r="L25" s="56">
        <v>1</v>
      </c>
    </row>
    <row r="26" s="2" customFormat="1" ht="24" customHeight="1" spans="1:12">
      <c r="A26" s="26">
        <v>45615</v>
      </c>
      <c r="B26" s="27" t="s">
        <v>50</v>
      </c>
      <c r="C26" s="28" t="s">
        <v>24</v>
      </c>
      <c r="D26" s="28"/>
      <c r="E26" s="29" t="s">
        <v>39</v>
      </c>
      <c r="F26" s="30" t="s">
        <v>26</v>
      </c>
      <c r="G26" s="30">
        <v>12</v>
      </c>
      <c r="H26" s="31">
        <f t="shared" si="2"/>
        <v>2256.63716814159</v>
      </c>
      <c r="I26" s="31">
        <v>2550</v>
      </c>
      <c r="J26" s="31">
        <f t="shared" si="3"/>
        <v>30600</v>
      </c>
      <c r="K26" s="55" t="s">
        <v>53</v>
      </c>
      <c r="L26" s="56">
        <v>1</v>
      </c>
    </row>
    <row r="27" s="2" customFormat="1" ht="24" customHeight="1" spans="1:12">
      <c r="A27" s="26">
        <v>45616</v>
      </c>
      <c r="B27" s="27" t="s">
        <v>54</v>
      </c>
      <c r="C27" s="28" t="s">
        <v>24</v>
      </c>
      <c r="D27" s="28"/>
      <c r="E27" s="29" t="s">
        <v>36</v>
      </c>
      <c r="F27" s="30" t="s">
        <v>26</v>
      </c>
      <c r="G27" s="30">
        <v>1</v>
      </c>
      <c r="H27" s="31">
        <f t="shared" si="2"/>
        <v>1504.42477876106</v>
      </c>
      <c r="I27" s="31">
        <v>1700</v>
      </c>
      <c r="J27" s="31">
        <f t="shared" si="3"/>
        <v>1700</v>
      </c>
      <c r="K27" s="55" t="s">
        <v>55</v>
      </c>
      <c r="L27" s="56">
        <v>1</v>
      </c>
    </row>
    <row r="28" s="2" customFormat="1" ht="24" customHeight="1" spans="1:12">
      <c r="A28" s="26">
        <v>45616</v>
      </c>
      <c r="B28" s="27" t="s">
        <v>54</v>
      </c>
      <c r="C28" s="28" t="s">
        <v>24</v>
      </c>
      <c r="D28" s="28"/>
      <c r="E28" s="29" t="s">
        <v>31</v>
      </c>
      <c r="F28" s="30" t="s">
        <v>26</v>
      </c>
      <c r="G28" s="30">
        <v>2</v>
      </c>
      <c r="H28" s="31">
        <f t="shared" si="2"/>
        <v>1530.97345132743</v>
      </c>
      <c r="I28" s="31">
        <v>1730</v>
      </c>
      <c r="J28" s="31">
        <f t="shared" si="3"/>
        <v>3460</v>
      </c>
      <c r="K28" s="55" t="s">
        <v>56</v>
      </c>
      <c r="L28" s="56">
        <v>1</v>
      </c>
    </row>
    <row r="29" s="2" customFormat="1" ht="17.25" spans="1:12">
      <c r="A29" s="26">
        <v>45617</v>
      </c>
      <c r="B29" s="27" t="s">
        <v>57</v>
      </c>
      <c r="C29" s="28" t="s">
        <v>24</v>
      </c>
      <c r="D29" s="28"/>
      <c r="E29" s="29" t="s">
        <v>48</v>
      </c>
      <c r="F29" s="30" t="s">
        <v>26</v>
      </c>
      <c r="G29" s="30">
        <v>14</v>
      </c>
      <c r="H29" s="31">
        <f t="shared" si="2"/>
        <v>1380.53097345133</v>
      </c>
      <c r="I29" s="31">
        <v>1560</v>
      </c>
      <c r="J29" s="31">
        <f t="shared" si="3"/>
        <v>21840</v>
      </c>
      <c r="K29" s="55" t="s">
        <v>53</v>
      </c>
      <c r="L29" s="56">
        <v>1</v>
      </c>
    </row>
    <row r="30" s="2" customFormat="1" ht="24" customHeight="1" spans="1:12">
      <c r="A30" s="26">
        <v>45617</v>
      </c>
      <c r="B30" s="27" t="s">
        <v>57</v>
      </c>
      <c r="C30" s="28" t="s">
        <v>24</v>
      </c>
      <c r="D30" s="28"/>
      <c r="E30" s="29" t="s">
        <v>48</v>
      </c>
      <c r="F30" s="30" t="s">
        <v>26</v>
      </c>
      <c r="G30" s="30">
        <v>6</v>
      </c>
      <c r="H30" s="31">
        <f t="shared" si="2"/>
        <v>1380.53097345133</v>
      </c>
      <c r="I30" s="31">
        <v>1560</v>
      </c>
      <c r="J30" s="31">
        <f t="shared" si="3"/>
        <v>9360</v>
      </c>
      <c r="K30" s="55" t="s">
        <v>58</v>
      </c>
      <c r="L30" s="56">
        <v>1</v>
      </c>
    </row>
    <row r="31" s="1" customFormat="1" ht="24" customHeight="1" spans="1:12">
      <c r="A31" s="21">
        <v>45617</v>
      </c>
      <c r="B31" s="22" t="s">
        <v>57</v>
      </c>
      <c r="C31" s="19" t="s">
        <v>24</v>
      </c>
      <c r="D31" s="19"/>
      <c r="E31" s="23" t="s">
        <v>59</v>
      </c>
      <c r="F31" s="24" t="s">
        <v>26</v>
      </c>
      <c r="G31" s="24">
        <v>8</v>
      </c>
      <c r="H31" s="25">
        <f t="shared" si="2"/>
        <v>2230.08849557522</v>
      </c>
      <c r="I31" s="25">
        <v>2520</v>
      </c>
      <c r="J31" s="25">
        <f t="shared" si="3"/>
        <v>20160</v>
      </c>
      <c r="K31" s="54" t="s">
        <v>56</v>
      </c>
      <c r="L31" s="6">
        <v>1</v>
      </c>
    </row>
    <row r="32" s="1" customFormat="1" ht="24" customHeight="1" spans="1:12">
      <c r="A32" s="21">
        <v>45617</v>
      </c>
      <c r="B32" s="22" t="s">
        <v>57</v>
      </c>
      <c r="C32" s="19" t="s">
        <v>24</v>
      </c>
      <c r="D32" s="19"/>
      <c r="E32" s="23" t="s">
        <v>48</v>
      </c>
      <c r="F32" s="24" t="s">
        <v>26</v>
      </c>
      <c r="G32" s="24">
        <v>5</v>
      </c>
      <c r="H32" s="25">
        <f t="shared" si="2"/>
        <v>2327.43362831858</v>
      </c>
      <c r="I32" s="25">
        <v>2630</v>
      </c>
      <c r="J32" s="25">
        <f t="shared" si="3"/>
        <v>13150</v>
      </c>
      <c r="K32" s="54" t="s">
        <v>40</v>
      </c>
      <c r="L32" s="6">
        <v>1</v>
      </c>
    </row>
    <row r="33" s="1" customFormat="1" ht="24" customHeight="1" spans="1:12">
      <c r="A33" s="21">
        <v>45619</v>
      </c>
      <c r="B33" s="22" t="s">
        <v>60</v>
      </c>
      <c r="C33" s="19" t="s">
        <v>49</v>
      </c>
      <c r="D33" s="19"/>
      <c r="E33" s="23"/>
      <c r="F33" s="24" t="s">
        <v>26</v>
      </c>
      <c r="G33" s="24">
        <v>30</v>
      </c>
      <c r="H33" s="25">
        <f t="shared" si="2"/>
        <v>61.0619469026549</v>
      </c>
      <c r="I33" s="25">
        <v>69</v>
      </c>
      <c r="J33" s="25">
        <f t="shared" si="3"/>
        <v>2070</v>
      </c>
      <c r="K33" s="54" t="s">
        <v>61</v>
      </c>
      <c r="L33" s="6">
        <v>1</v>
      </c>
    </row>
    <row r="34" s="3" customFormat="1" ht="24" customHeight="1" spans="1:12">
      <c r="A34" s="21">
        <v>45619</v>
      </c>
      <c r="B34" s="22" t="s">
        <v>60</v>
      </c>
      <c r="C34" s="19" t="s">
        <v>24</v>
      </c>
      <c r="D34" s="19"/>
      <c r="E34" s="23" t="s">
        <v>25</v>
      </c>
      <c r="F34" s="24" t="s">
        <v>26</v>
      </c>
      <c r="G34" s="24">
        <v>25</v>
      </c>
      <c r="H34" s="25">
        <f t="shared" si="2"/>
        <v>2194.69026548673</v>
      </c>
      <c r="I34" s="25">
        <v>2480</v>
      </c>
      <c r="J34" s="25">
        <f t="shared" si="3"/>
        <v>62000</v>
      </c>
      <c r="K34" s="54" t="s">
        <v>62</v>
      </c>
      <c r="L34" s="6">
        <v>1</v>
      </c>
    </row>
    <row r="35" s="3" customFormat="1" ht="24" customHeight="1" spans="1:12">
      <c r="A35" s="21">
        <v>45619</v>
      </c>
      <c r="B35" s="22" t="s">
        <v>60</v>
      </c>
      <c r="C35" s="19" t="s">
        <v>24</v>
      </c>
      <c r="D35" s="19"/>
      <c r="E35" s="23" t="s">
        <v>39</v>
      </c>
      <c r="F35" s="24" t="s">
        <v>26</v>
      </c>
      <c r="G35" s="24">
        <v>4</v>
      </c>
      <c r="H35" s="25">
        <f t="shared" si="2"/>
        <v>2256.63716814159</v>
      </c>
      <c r="I35" s="25">
        <v>2550</v>
      </c>
      <c r="J35" s="25">
        <f t="shared" si="3"/>
        <v>10200</v>
      </c>
      <c r="K35" s="54" t="s">
        <v>63</v>
      </c>
      <c r="L35" s="6">
        <v>1</v>
      </c>
    </row>
    <row r="36" s="3" customFormat="1" ht="24" customHeight="1" spans="1:12">
      <c r="A36" s="21">
        <v>45619</v>
      </c>
      <c r="B36" s="22" t="s">
        <v>60</v>
      </c>
      <c r="C36" s="19" t="s">
        <v>24</v>
      </c>
      <c r="D36" s="19"/>
      <c r="E36" s="23" t="s">
        <v>39</v>
      </c>
      <c r="F36" s="24" t="s">
        <v>26</v>
      </c>
      <c r="G36" s="24">
        <v>2</v>
      </c>
      <c r="H36" s="25">
        <f t="shared" si="2"/>
        <v>2256.63716814159</v>
      </c>
      <c r="I36" s="25">
        <v>2550</v>
      </c>
      <c r="J36" s="25">
        <f t="shared" si="3"/>
        <v>5100</v>
      </c>
      <c r="K36" s="54" t="s">
        <v>64</v>
      </c>
      <c r="L36" s="6">
        <v>1</v>
      </c>
    </row>
    <row r="37" s="3" customFormat="1" ht="24" customHeight="1" spans="1:12">
      <c r="A37" s="21">
        <v>45619</v>
      </c>
      <c r="B37" s="22" t="s">
        <v>60</v>
      </c>
      <c r="C37" s="19" t="s">
        <v>24</v>
      </c>
      <c r="D37" s="19"/>
      <c r="E37" s="23" t="s">
        <v>25</v>
      </c>
      <c r="F37" s="24" t="s">
        <v>26</v>
      </c>
      <c r="G37" s="24">
        <v>7</v>
      </c>
      <c r="H37" s="25">
        <f t="shared" si="2"/>
        <v>2194.69026548673</v>
      </c>
      <c r="I37" s="25">
        <v>2480</v>
      </c>
      <c r="J37" s="25">
        <f t="shared" si="3"/>
        <v>17360</v>
      </c>
      <c r="K37" s="54" t="s">
        <v>65</v>
      </c>
      <c r="L37" s="6">
        <v>1</v>
      </c>
    </row>
    <row r="38" s="3" customFormat="1" ht="24" customHeight="1" spans="1:12">
      <c r="A38" s="21">
        <v>45619</v>
      </c>
      <c r="B38" s="22" t="s">
        <v>60</v>
      </c>
      <c r="C38" s="19" t="s">
        <v>24</v>
      </c>
      <c r="D38" s="19"/>
      <c r="E38" s="23" t="s">
        <v>25</v>
      </c>
      <c r="F38" s="24" t="s">
        <v>26</v>
      </c>
      <c r="G38" s="24">
        <v>11</v>
      </c>
      <c r="H38" s="25">
        <f t="shared" si="2"/>
        <v>2194.69026548673</v>
      </c>
      <c r="I38" s="25">
        <v>2480</v>
      </c>
      <c r="J38" s="25">
        <f t="shared" si="3"/>
        <v>27280</v>
      </c>
      <c r="K38" s="54" t="s">
        <v>66</v>
      </c>
      <c r="L38" s="6">
        <v>1</v>
      </c>
    </row>
    <row r="39" s="3" customFormat="1" ht="24" customHeight="1" spans="1:12">
      <c r="A39" s="21">
        <v>45619</v>
      </c>
      <c r="B39" s="22" t="s">
        <v>60</v>
      </c>
      <c r="C39" s="19" t="s">
        <v>24</v>
      </c>
      <c r="D39" s="19"/>
      <c r="E39" s="23" t="s">
        <v>25</v>
      </c>
      <c r="F39" s="24" t="s">
        <v>26</v>
      </c>
      <c r="G39" s="24">
        <v>1</v>
      </c>
      <c r="H39" s="25">
        <f t="shared" si="2"/>
        <v>2194.69026548673</v>
      </c>
      <c r="I39" s="25">
        <v>2480</v>
      </c>
      <c r="J39" s="25">
        <f t="shared" si="3"/>
        <v>2480</v>
      </c>
      <c r="K39" s="54" t="s">
        <v>53</v>
      </c>
      <c r="L39" s="6">
        <v>1</v>
      </c>
    </row>
    <row r="40" s="3" customFormat="1" ht="24" customHeight="1" spans="1:12">
      <c r="A40" s="21">
        <v>45619</v>
      </c>
      <c r="B40" s="22" t="s">
        <v>60</v>
      </c>
      <c r="C40" s="19" t="s">
        <v>24</v>
      </c>
      <c r="D40" s="19"/>
      <c r="E40" s="23" t="s">
        <v>25</v>
      </c>
      <c r="F40" s="24" t="s">
        <v>26</v>
      </c>
      <c r="G40" s="24">
        <v>60</v>
      </c>
      <c r="H40" s="25">
        <f t="shared" si="2"/>
        <v>1707.96460176991</v>
      </c>
      <c r="I40" s="25">
        <v>1930</v>
      </c>
      <c r="J40" s="25">
        <f t="shared" si="3"/>
        <v>115800</v>
      </c>
      <c r="K40" s="54" t="s">
        <v>55</v>
      </c>
      <c r="L40" s="6">
        <v>1</v>
      </c>
    </row>
    <row r="41" s="3" customFormat="1" ht="24" customHeight="1" spans="1:12">
      <c r="A41" s="21">
        <v>45621</v>
      </c>
      <c r="B41" s="22" t="s">
        <v>67</v>
      </c>
      <c r="C41" s="19" t="s">
        <v>24</v>
      </c>
      <c r="D41" s="19"/>
      <c r="E41" s="23" t="s">
        <v>39</v>
      </c>
      <c r="F41" s="24" t="s">
        <v>26</v>
      </c>
      <c r="G41" s="24">
        <v>10</v>
      </c>
      <c r="H41" s="25">
        <f t="shared" si="2"/>
        <v>2256.63716814159</v>
      </c>
      <c r="I41" s="25">
        <v>2550</v>
      </c>
      <c r="J41" s="25">
        <f t="shared" si="3"/>
        <v>25500</v>
      </c>
      <c r="K41" s="54" t="s">
        <v>56</v>
      </c>
      <c r="L41" s="6">
        <v>1</v>
      </c>
    </row>
    <row r="42" s="3" customFormat="1" ht="24" customHeight="1" spans="1:12">
      <c r="A42" s="21">
        <v>45621</v>
      </c>
      <c r="B42" s="22" t="s">
        <v>68</v>
      </c>
      <c r="C42" s="19" t="s">
        <v>24</v>
      </c>
      <c r="D42" s="19"/>
      <c r="E42" s="23" t="s">
        <v>39</v>
      </c>
      <c r="F42" s="24" t="s">
        <v>26</v>
      </c>
      <c r="G42" s="24">
        <v>2</v>
      </c>
      <c r="H42" s="25">
        <f t="shared" si="2"/>
        <v>2256.63716814159</v>
      </c>
      <c r="I42" s="25">
        <v>2550</v>
      </c>
      <c r="J42" s="25">
        <f t="shared" si="3"/>
        <v>5100</v>
      </c>
      <c r="K42" s="54" t="s">
        <v>56</v>
      </c>
      <c r="L42" s="6">
        <v>1</v>
      </c>
    </row>
    <row r="43" ht="37" customHeight="1" spans="1:11">
      <c r="A43" s="32" t="s">
        <v>69</v>
      </c>
      <c r="B43" s="33"/>
      <c r="C43" s="33"/>
      <c r="D43" s="33"/>
      <c r="E43" s="33"/>
      <c r="F43" s="33"/>
      <c r="G43" s="33"/>
      <c r="H43" s="33"/>
      <c r="I43" s="33"/>
      <c r="J43" s="33"/>
      <c r="K43" s="33"/>
    </row>
    <row r="44" ht="30.75" customHeight="1" spans="1:11">
      <c r="A44" s="34" t="s">
        <v>70</v>
      </c>
      <c r="B44" s="35"/>
      <c r="C44" s="36">
        <v>0</v>
      </c>
      <c r="D44" s="36"/>
      <c r="E44" s="36"/>
      <c r="F44" s="35"/>
      <c r="G44" s="34" t="s">
        <v>71</v>
      </c>
      <c r="H44" s="34"/>
      <c r="I44" s="34"/>
      <c r="J44" s="36">
        <f>SUM(J8:J42)</f>
        <v>1674886</v>
      </c>
      <c r="K44" s="57"/>
    </row>
    <row r="45" ht="30.75" customHeight="1" spans="1:11">
      <c r="A45" s="34" t="s">
        <v>72</v>
      </c>
      <c r="B45" s="35"/>
      <c r="C45" s="36">
        <v>0</v>
      </c>
      <c r="D45" s="36"/>
      <c r="E45" s="36"/>
      <c r="F45" s="35"/>
      <c r="G45" s="34" t="s">
        <v>73</v>
      </c>
      <c r="H45" s="34"/>
      <c r="I45" s="34"/>
      <c r="J45" s="36"/>
      <c r="K45" s="57"/>
    </row>
    <row r="46" ht="30.75" customHeight="1" spans="1:11">
      <c r="A46" s="34" t="s">
        <v>74</v>
      </c>
      <c r="B46" s="34"/>
      <c r="C46" s="36">
        <v>0</v>
      </c>
      <c r="D46" s="36"/>
      <c r="E46" s="36"/>
      <c r="F46" s="35"/>
      <c r="G46" s="34" t="s">
        <v>75</v>
      </c>
      <c r="H46" s="34"/>
      <c r="I46" s="34"/>
      <c r="J46" s="36">
        <f>J44-J45</f>
        <v>1674886</v>
      </c>
      <c r="K46" s="57"/>
    </row>
    <row r="47" ht="30.75" customHeight="1" spans="1:11">
      <c r="A47" s="34" t="s">
        <v>76</v>
      </c>
      <c r="B47" s="34"/>
      <c r="C47" s="37">
        <f>J44</f>
        <v>1674886</v>
      </c>
      <c r="D47" s="37"/>
      <c r="E47" s="37"/>
      <c r="F47" s="35"/>
      <c r="G47" s="35"/>
      <c r="H47" s="34"/>
      <c r="I47" s="35"/>
      <c r="J47" s="34"/>
      <c r="K47" s="34"/>
    </row>
    <row r="48" s="4" customFormat="1" ht="30.75" customHeight="1" spans="1:12">
      <c r="A48" s="38" t="s">
        <v>77</v>
      </c>
      <c r="B48" s="38"/>
      <c r="C48" s="39"/>
      <c r="D48" s="39"/>
      <c r="E48" s="39"/>
      <c r="F48" s="40"/>
      <c r="G48" s="40"/>
      <c r="H48" s="40"/>
      <c r="I48" s="40"/>
      <c r="J48" s="40"/>
      <c r="K48" s="40"/>
      <c r="L48" s="58"/>
    </row>
    <row r="49" s="5" customFormat="1" ht="30.75" customHeight="1" spans="1:12">
      <c r="A49" s="41" t="s">
        <v>78</v>
      </c>
      <c r="B49" s="41"/>
      <c r="C49" s="41" t="s">
        <v>79</v>
      </c>
      <c r="D49" s="41"/>
      <c r="E49" s="41"/>
      <c r="F49" s="42"/>
      <c r="G49" s="41" t="s">
        <v>80</v>
      </c>
      <c r="H49" s="41"/>
      <c r="I49" s="41"/>
      <c r="J49" s="41" t="s">
        <v>81</v>
      </c>
      <c r="K49" s="41"/>
      <c r="L49" s="59"/>
    </row>
    <row r="50" s="5" customFormat="1" ht="30.75" customHeight="1" spans="1:12">
      <c r="A50" s="43" t="s">
        <v>82</v>
      </c>
      <c r="B50" s="43"/>
      <c r="C50" s="44">
        <v>45621</v>
      </c>
      <c r="D50" s="44"/>
      <c r="E50" s="44"/>
      <c r="F50" s="45"/>
      <c r="G50" s="43" t="s">
        <v>82</v>
      </c>
      <c r="H50" s="43"/>
      <c r="I50" s="43"/>
      <c r="J50" s="44">
        <v>45621</v>
      </c>
      <c r="K50" s="59"/>
      <c r="L50" s="59"/>
    </row>
    <row r="51" spans="1:11">
      <c r="A51" s="46"/>
      <c r="B51" s="46"/>
      <c r="C51" s="46"/>
      <c r="D51" s="46"/>
      <c r="E51" s="46"/>
      <c r="F51" s="46"/>
      <c r="G51" s="46"/>
      <c r="H51" s="46"/>
      <c r="I51" s="46"/>
      <c r="J51" s="46"/>
      <c r="K51" s="46"/>
    </row>
    <row r="52" ht="15.75"/>
  </sheetData>
  <autoFilter xmlns:etc="http://www.wps.cn/officeDocument/2017/etCustomData" ref="A7:K50" etc:filterBottomFollowUsedRange="0">
    <extLst/>
  </autoFilter>
  <mergeCells count="77">
    <mergeCell ref="C3:D3"/>
    <mergeCell ref="E3:F3"/>
    <mergeCell ref="G3:H3"/>
    <mergeCell ref="I3:K3"/>
    <mergeCell ref="B4:F4"/>
    <mergeCell ref="G4:H4"/>
    <mergeCell ref="I4:K4"/>
    <mergeCell ref="B5:F5"/>
    <mergeCell ref="G5:H5"/>
    <mergeCell ref="I5:K5"/>
    <mergeCell ref="B6:F6"/>
    <mergeCell ref="G6:H6"/>
    <mergeCell ref="I6:K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A43:K43"/>
    <mergeCell ref="A44:B44"/>
    <mergeCell ref="C44:E44"/>
    <mergeCell ref="G44:I44"/>
    <mergeCell ref="J44:K44"/>
    <mergeCell ref="A45:B45"/>
    <mergeCell ref="C45:E45"/>
    <mergeCell ref="G45:I45"/>
    <mergeCell ref="J45:K45"/>
    <mergeCell ref="A46:B46"/>
    <mergeCell ref="C46:E46"/>
    <mergeCell ref="G46:I46"/>
    <mergeCell ref="J46:K46"/>
    <mergeCell ref="A47:B47"/>
    <mergeCell ref="C47:E47"/>
    <mergeCell ref="H47:I47"/>
    <mergeCell ref="A48:B48"/>
    <mergeCell ref="C48:E48"/>
    <mergeCell ref="F48:K48"/>
    <mergeCell ref="A49:B49"/>
    <mergeCell ref="C49:E49"/>
    <mergeCell ref="G49:I49"/>
    <mergeCell ref="J49:K49"/>
    <mergeCell ref="A50:B50"/>
    <mergeCell ref="C50:E50"/>
    <mergeCell ref="G50:I50"/>
    <mergeCell ref="J50:K50"/>
    <mergeCell ref="A1:K2"/>
  </mergeCells>
  <pageMargins left="0.25" right="0.25" top="0.432638888888889" bottom="0.236111111111111" header="0.298611111111111" footer="0.298611111111111"/>
  <pageSetup paperSize="9" scale="85" orientation="portrait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年终供应商对账单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WPS_1675995106</cp:lastModifiedBy>
  <dcterms:created xsi:type="dcterms:W3CDTF">2006-09-16T00:00:00Z</dcterms:created>
  <dcterms:modified xsi:type="dcterms:W3CDTF">2024-12-25T07:41:13Z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1512033EA6AB4058B742979E051B3A6A_13</vt:lpwstr>
  </property>
  <property fmtid="{D5CDD505-2E9C-101B-9397-08002B2CF9AE}" pid="3" name="KSOProductBuildVer">
    <vt:lpwstr>2052-12.1.0.19302</vt:lpwstr>
  </property>
  <property fmtid="{D5CDD505-2E9C-101B-9397-08002B2CF9AE}" pid="4" name="KSOTemplateUUID">
    <vt:lpwstr>v1.0_mb_EQRIi+82D/nxL++uiriZ+A==</vt:lpwstr>
  </property>
  <property fmtid="{D5CDD505-2E9C-101B-9397-08002B2CF9AE}" pid="5" name="KSOReadingLayout">
    <vt:bool>true</vt:bool>
  </property>
</Properties>
</file>