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definedNames>
    <definedName name="_xlnm._FilterDatabase" localSheetId="0" hidden="1">年终供应商对账单!$A$7:$K$37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<sst xmlns="http://schemas.openxmlformats.org/spreadsheetml/2006/main" count="146" uniqueCount="69">
  <si>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</si>
  <si>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</si>
  <si>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</si>
  <si>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</si>
  <si>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</si>
  <si>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</si>
  <si>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</si>
  <si>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</si>
  <si>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</si>
  <si>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</si>
  <si>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</si>
  <si>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</si>
  <si>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</si>
  <si>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</si>
  <si>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</si>
  <si>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</si>
  <si>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</si>
  <si>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</si>
  <si>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</si>
  <si>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</si>
  <si>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</si>
  <si>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</si>
  <si>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</si>
  <si>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2024122703</t>
  </si>
  <si>
    <t>触摸一体机</t>
  </si>
  <si>
    <t>LM-17</t>
  </si>
  <si>
    <t>台</t>
  </si>
  <si>
    <t>FDT20241224-01</t>
  </si>
  <si>
    <t>FDT20241223-01</t>
  </si>
  <si>
    <t>LM-21.5</t>
  </si>
  <si>
    <t>2025010303</t>
  </si>
  <si>
    <t>LM-18.5</t>
  </si>
  <si>
    <t>FDT20241015-03</t>
  </si>
  <si>
    <t>2025011301</t>
  </si>
  <si>
    <t>LM-15.6</t>
  </si>
  <si>
    <t>FDT20250102-04</t>
  </si>
  <si>
    <t>2025011401</t>
  </si>
  <si>
    <t>LM-15</t>
  </si>
  <si>
    <t>FDT20250114-04</t>
  </si>
  <si>
    <t>小主机</t>
  </si>
  <si>
    <t>FDT20250114-02</t>
  </si>
  <si>
    <t>FDT20241210-06</t>
  </si>
  <si>
    <t>FDT20250102-05</t>
  </si>
  <si>
    <t>FDT20241231-01</t>
  </si>
  <si>
    <t>2025011601</t>
  </si>
  <si>
    <t>FDT20250109-05</t>
  </si>
  <si>
    <t>FDT20250114-05</t>
  </si>
  <si>
    <t>FDT20250116-04</t>
  </si>
  <si>
    <t>2025011702</t>
  </si>
  <si>
    <t>FDT20250109-06</t>
  </si>
  <si>
    <t>FDT20250120-07</t>
  </si>
  <si>
    <t>2025011901</t>
  </si>
  <si>
    <t>物联模块</t>
  </si>
  <si>
    <t>FDT20250117-08</t>
  </si>
  <si>
    <t>2025012005</t>
  </si>
  <si>
    <t>平田2月账单1月提前付款 1355448*2%=27109     1355448-27109=1328339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</si>
  <si>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</si>
  <si>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</si>
  <si>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</si>
  <si>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</si>
  <si>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</si>
  <si>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</si>
  <si>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</si>
  <si>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2月份账单提前付款返2%：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</si>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</sst>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8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4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176" fontId="6" fillId="4" borderId="14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tabSelected="1" topLeftCell="A13" workbookViewId="0">
      <selection activeCell="C18" sqref="C18:D18"/>
    </sheetView>
  </sheetViews>
  <sheetFormatPr defaultColWidth="10" defaultRowHeight="16.5" customHeight="1"/>
  <cols>
    <col min="1" max="1" width="10.3083333333333" style="5" customWidth="1"/>
    <col min="2" max="2" width="11.4583333333333" style="5" customWidth="1"/>
    <col min="3" max="3" width="4.23333333333333" style="5" customWidth="1"/>
    <col min="4" max="4" width="6.2" style="5" customWidth="1"/>
    <col min="5" max="5" width="7.76666666666667" style="5" customWidth="1"/>
    <col min="6" max="6" width="4.69166666666667" style="5" customWidth="1"/>
    <col min="7" max="7" width="9.1" style="5" customWidth="1"/>
    <col min="8" max="8" width="6.76666666666667" style="5" customWidth="1"/>
    <col min="9" max="9" width="6.85" style="5" customWidth="1"/>
    <col min="10" max="10" width="8.5" style="5" customWidth="1"/>
    <col min="11" max="11" width="15.3833333333333" style="5" customWidth="1"/>
    <col min="12" max="12" width="13.9" style="6"/>
    <col min="13" max="16384" width="10" style="5"/>
  </cols>
  <sheetData>
    <row r="1" ht="33.7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3.25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1</v>
      </c>
      <c r="B3" s="10">
        <v>45653</v>
      </c>
      <c r="C3" s="10" t="s">
        <v>2</v>
      </c>
      <c r="D3" s="11"/>
      <c r="E3" s="10">
        <v>45677</v>
      </c>
      <c r="F3" s="11"/>
      <c r="G3" s="11" t="s">
        <v>3</v>
      </c>
      <c r="H3" s="11"/>
      <c r="I3" s="46"/>
      <c r="J3" s="47"/>
      <c r="K3" s="48"/>
    </row>
    <row r="4" ht="25.5" customHeight="1" spans="1:11">
      <c r="A4" s="12" t="s">
        <v>4</v>
      </c>
      <c r="B4" s="13" t="s">
        <v>5</v>
      </c>
      <c r="C4" s="13"/>
      <c r="D4" s="13"/>
      <c r="E4" s="13"/>
      <c r="F4" s="13"/>
      <c r="G4" s="13" t="s">
        <v>6</v>
      </c>
      <c r="H4" s="13"/>
      <c r="I4" s="13" t="s">
        <v>7</v>
      </c>
      <c r="J4" s="13"/>
      <c r="K4" s="49"/>
    </row>
    <row r="5" ht="25.5" customHeight="1" spans="1:11">
      <c r="A5" s="12" t="s">
        <v>8</v>
      </c>
      <c r="B5" s="14" t="s">
        <v>9</v>
      </c>
      <c r="C5" s="14"/>
      <c r="D5" s="14"/>
      <c r="E5" s="14"/>
      <c r="F5" s="14"/>
      <c r="G5" s="14" t="s">
        <v>8</v>
      </c>
      <c r="H5" s="14"/>
      <c r="I5" s="14" t="s">
        <v>10</v>
      </c>
      <c r="J5" s="14"/>
      <c r="K5" s="50"/>
    </row>
    <row r="6" ht="25.5" customHeight="1" spans="1:11">
      <c r="A6" s="15" t="s">
        <v>11</v>
      </c>
      <c r="B6" s="16" t="s">
        <v>12</v>
      </c>
      <c r="C6" s="16"/>
      <c r="D6" s="16"/>
      <c r="E6" s="16"/>
      <c r="F6" s="16"/>
      <c r="G6" s="16" t="s">
        <v>11</v>
      </c>
      <c r="H6" s="16"/>
      <c r="I6" s="16"/>
      <c r="J6" s="16"/>
      <c r="K6" s="51"/>
    </row>
    <row r="7" s="1" customFormat="1" ht="26.25" customHeight="1" spans="1:12">
      <c r="A7" s="17" t="s">
        <v>13</v>
      </c>
      <c r="B7" s="18" t="s">
        <v>14</v>
      </c>
      <c r="C7" s="19" t="s">
        <v>15</v>
      </c>
      <c r="D7" s="19"/>
      <c r="E7" s="20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52" t="s">
        <v>22</v>
      </c>
      <c r="L7" s="6"/>
    </row>
    <row r="8" s="2" customFormat="1" ht="24" customHeight="1" spans="1:12">
      <c r="A8" s="21">
        <v>45653</v>
      </c>
      <c r="B8" s="22" t="s">
        <v>23</v>
      </c>
      <c r="C8" s="23" t="s">
        <v>24</v>
      </c>
      <c r="D8" s="23"/>
      <c r="E8" s="24" t="s">
        <v>25</v>
      </c>
      <c r="F8" s="25" t="s">
        <v>26</v>
      </c>
      <c r="G8" s="25">
        <v>1</v>
      </c>
      <c r="H8" s="26">
        <f>I8/1.13</f>
        <v>1292.03539823009</v>
      </c>
      <c r="I8" s="26">
        <v>1460</v>
      </c>
      <c r="J8" s="26">
        <f>G8*I8</f>
        <v>1460</v>
      </c>
      <c r="K8" s="53" t="s">
        <v>27</v>
      </c>
      <c r="L8" s="54">
        <v>1</v>
      </c>
    </row>
    <row r="9" s="2" customFormat="1" ht="24" customHeight="1" spans="1:12">
      <c r="A9" s="21">
        <v>45653</v>
      </c>
      <c r="B9" s="22" t="s">
        <v>23</v>
      </c>
      <c r="C9" s="23" t="s">
        <v>24</v>
      </c>
      <c r="D9" s="23"/>
      <c r="E9" s="24" t="s">
        <v>25</v>
      </c>
      <c r="F9" s="25" t="s">
        <v>26</v>
      </c>
      <c r="G9" s="25">
        <v>1</v>
      </c>
      <c r="H9" s="26">
        <f>I9/1.13</f>
        <v>1500</v>
      </c>
      <c r="I9" s="26">
        <v>1695</v>
      </c>
      <c r="J9" s="26">
        <f>G9*I9</f>
        <v>1695</v>
      </c>
      <c r="K9" s="53" t="s">
        <v>28</v>
      </c>
      <c r="L9" s="54">
        <v>1</v>
      </c>
    </row>
    <row r="10" s="2" customFormat="1" ht="24" customHeight="1" spans="1:12">
      <c r="A10" s="21">
        <v>45653</v>
      </c>
      <c r="B10" s="22" t="s">
        <v>23</v>
      </c>
      <c r="C10" s="23" t="s">
        <v>24</v>
      </c>
      <c r="D10" s="23"/>
      <c r="E10" s="24" t="s">
        <v>29</v>
      </c>
      <c r="F10" s="25" t="s">
        <v>26</v>
      </c>
      <c r="G10" s="25">
        <v>1</v>
      </c>
      <c r="H10" s="26">
        <f>I10/1.13</f>
        <v>2433.62831858407</v>
      </c>
      <c r="I10" s="26">
        <v>2750</v>
      </c>
      <c r="J10" s="26">
        <v>2700</v>
      </c>
      <c r="K10" s="53" t="s">
        <v>27</v>
      </c>
      <c r="L10" s="54">
        <v>1</v>
      </c>
    </row>
    <row r="11" s="2" customFormat="1" ht="24" customHeight="1" spans="1:12">
      <c r="A11" s="21">
        <v>45660</v>
      </c>
      <c r="B11" s="22" t="s">
        <v>30</v>
      </c>
      <c r="C11" s="23" t="s">
        <v>24</v>
      </c>
      <c r="D11" s="23"/>
      <c r="E11" s="24" t="s">
        <v>31</v>
      </c>
      <c r="F11" s="25" t="s">
        <v>26</v>
      </c>
      <c r="G11" s="25">
        <v>1</v>
      </c>
      <c r="H11" s="26">
        <f>I11/1.13</f>
        <v>2194.69026548673</v>
      </c>
      <c r="I11" s="26">
        <v>2480</v>
      </c>
      <c r="J11" s="26">
        <f t="shared" ref="J11:J30" si="0">G11*I11</f>
        <v>2480</v>
      </c>
      <c r="K11" s="53" t="s">
        <v>32</v>
      </c>
      <c r="L11" s="54">
        <v>1</v>
      </c>
    </row>
    <row r="12" s="2" customFormat="1" ht="24" customHeight="1" spans="1:12">
      <c r="A12" s="21">
        <v>45670</v>
      </c>
      <c r="B12" s="22" t="s">
        <v>33</v>
      </c>
      <c r="C12" s="23" t="s">
        <v>24</v>
      </c>
      <c r="D12" s="23"/>
      <c r="E12" s="24" t="s">
        <v>34</v>
      </c>
      <c r="F12" s="25" t="s">
        <v>26</v>
      </c>
      <c r="G12" s="25">
        <v>140</v>
      </c>
      <c r="H12" s="26">
        <f>I12/1.13</f>
        <v>1420.35398230089</v>
      </c>
      <c r="I12" s="26">
        <v>1605</v>
      </c>
      <c r="J12" s="26">
        <f t="shared" si="0"/>
        <v>224700</v>
      </c>
      <c r="K12" s="53" t="s">
        <v>35</v>
      </c>
      <c r="L12" s="54">
        <v>1</v>
      </c>
    </row>
    <row r="13" s="2" customFormat="1" ht="24" customHeight="1" spans="1:12">
      <c r="A13" s="21">
        <v>45671</v>
      </c>
      <c r="B13" s="22" t="s">
        <v>36</v>
      </c>
      <c r="C13" s="23" t="s">
        <v>24</v>
      </c>
      <c r="D13" s="23"/>
      <c r="E13" s="24" t="s">
        <v>37</v>
      </c>
      <c r="F13" s="25" t="s">
        <v>26</v>
      </c>
      <c r="G13" s="25">
        <v>300</v>
      </c>
      <c r="H13" s="26">
        <f>I13/1.13</f>
        <v>1411.50442477876</v>
      </c>
      <c r="I13" s="26">
        <v>1595</v>
      </c>
      <c r="J13" s="26">
        <f t="shared" si="0"/>
        <v>478500</v>
      </c>
      <c r="K13" s="53" t="s">
        <v>38</v>
      </c>
      <c r="L13" s="54">
        <v>1</v>
      </c>
    </row>
    <row r="14" s="2" customFormat="1" ht="24" customHeight="1" spans="1:12">
      <c r="A14" s="21">
        <v>45671</v>
      </c>
      <c r="B14" s="22" t="s">
        <v>36</v>
      </c>
      <c r="C14" s="27" t="s">
        <v>39</v>
      </c>
      <c r="D14" s="27"/>
      <c r="E14" s="28"/>
      <c r="F14" s="29" t="s">
        <v>26</v>
      </c>
      <c r="G14" s="29">
        <v>63</v>
      </c>
      <c r="H14" s="30">
        <f t="shared" ref="H14:H30" si="1">I14/1.13</f>
        <v>393.805309734513</v>
      </c>
      <c r="I14" s="30">
        <v>445</v>
      </c>
      <c r="J14" s="30">
        <f t="shared" si="0"/>
        <v>28035</v>
      </c>
      <c r="K14" s="53" t="s">
        <v>40</v>
      </c>
      <c r="L14" s="54">
        <v>1</v>
      </c>
    </row>
    <row r="15" s="2" customFormat="1" ht="24" customHeight="1" spans="1:12">
      <c r="A15" s="21">
        <v>45671</v>
      </c>
      <c r="B15" s="22" t="s">
        <v>36</v>
      </c>
      <c r="C15" s="27" t="s">
        <v>39</v>
      </c>
      <c r="D15" s="27"/>
      <c r="E15" s="28"/>
      <c r="F15" s="29" t="s">
        <v>26</v>
      </c>
      <c r="G15" s="29">
        <v>1</v>
      </c>
      <c r="H15" s="30">
        <f t="shared" si="1"/>
        <v>1327.43362831858</v>
      </c>
      <c r="I15" s="30">
        <v>1500</v>
      </c>
      <c r="J15" s="30">
        <f t="shared" si="0"/>
        <v>1500</v>
      </c>
      <c r="K15" s="53" t="s">
        <v>27</v>
      </c>
      <c r="L15" s="54">
        <v>1</v>
      </c>
    </row>
    <row r="16" s="2" customFormat="1" ht="24" customHeight="1" spans="1:12">
      <c r="A16" s="21">
        <v>45671</v>
      </c>
      <c r="B16" s="22" t="s">
        <v>36</v>
      </c>
      <c r="C16" s="27" t="s">
        <v>39</v>
      </c>
      <c r="D16" s="27"/>
      <c r="E16" s="28"/>
      <c r="F16" s="29" t="s">
        <v>26</v>
      </c>
      <c r="G16" s="29">
        <v>1</v>
      </c>
      <c r="H16" s="30">
        <f t="shared" si="1"/>
        <v>1327.43362831858</v>
      </c>
      <c r="I16" s="30">
        <v>1500</v>
      </c>
      <c r="J16" s="30">
        <f t="shared" si="0"/>
        <v>1500</v>
      </c>
      <c r="K16" s="53" t="s">
        <v>41</v>
      </c>
      <c r="L16" s="54">
        <v>1</v>
      </c>
    </row>
    <row r="17" s="2" customFormat="1" ht="24" customHeight="1" spans="1:12">
      <c r="A17" s="21">
        <v>45671</v>
      </c>
      <c r="B17" s="22" t="s">
        <v>36</v>
      </c>
      <c r="C17" s="23" t="s">
        <v>24</v>
      </c>
      <c r="D17" s="23"/>
      <c r="E17" s="24" t="s">
        <v>25</v>
      </c>
      <c r="F17" s="25" t="s">
        <v>26</v>
      </c>
      <c r="G17" s="25">
        <v>1</v>
      </c>
      <c r="H17" s="26">
        <f t="shared" si="1"/>
        <v>1500</v>
      </c>
      <c r="I17" s="26">
        <v>1695</v>
      </c>
      <c r="J17" s="26">
        <f t="shared" si="0"/>
        <v>1695</v>
      </c>
      <c r="K17" s="53" t="s">
        <v>42</v>
      </c>
      <c r="L17" s="54">
        <v>1</v>
      </c>
    </row>
    <row r="18" s="2" customFormat="1" ht="24" customHeight="1" spans="1:12">
      <c r="A18" s="21">
        <v>45671</v>
      </c>
      <c r="B18" s="22" t="s">
        <v>36</v>
      </c>
      <c r="C18" s="23" t="s">
        <v>24</v>
      </c>
      <c r="D18" s="23"/>
      <c r="E18" s="24" t="s">
        <v>25</v>
      </c>
      <c r="F18" s="25" t="s">
        <v>26</v>
      </c>
      <c r="G18" s="25">
        <v>2</v>
      </c>
      <c r="H18" s="26">
        <f t="shared" si="1"/>
        <v>1292.03539823009</v>
      </c>
      <c r="I18" s="26">
        <v>1460</v>
      </c>
      <c r="J18" s="26">
        <f t="shared" si="0"/>
        <v>2920</v>
      </c>
      <c r="K18" s="53" t="s">
        <v>43</v>
      </c>
      <c r="L18" s="54">
        <v>1</v>
      </c>
    </row>
    <row r="19" s="2" customFormat="1" ht="24" customHeight="1" spans="1:12">
      <c r="A19" s="21">
        <v>45673</v>
      </c>
      <c r="B19" s="22" t="s">
        <v>44</v>
      </c>
      <c r="C19" s="23" t="s">
        <v>24</v>
      </c>
      <c r="D19" s="23"/>
      <c r="E19" s="24" t="s">
        <v>34</v>
      </c>
      <c r="F19" s="25" t="s">
        <v>26</v>
      </c>
      <c r="G19" s="25">
        <v>47</v>
      </c>
      <c r="H19" s="26">
        <f t="shared" si="1"/>
        <v>1420.35398230089</v>
      </c>
      <c r="I19" s="26">
        <v>1605</v>
      </c>
      <c r="J19" s="26">
        <f t="shared" si="0"/>
        <v>75435</v>
      </c>
      <c r="K19" s="53" t="s">
        <v>35</v>
      </c>
      <c r="L19" s="54">
        <v>1</v>
      </c>
    </row>
    <row r="20" s="2" customFormat="1" ht="24" customHeight="1" spans="1:12">
      <c r="A20" s="21">
        <v>45673</v>
      </c>
      <c r="B20" s="22" t="s">
        <v>44</v>
      </c>
      <c r="C20" s="23" t="s">
        <v>24</v>
      </c>
      <c r="D20" s="23"/>
      <c r="E20" s="24" t="s">
        <v>34</v>
      </c>
      <c r="F20" s="25" t="s">
        <v>26</v>
      </c>
      <c r="G20" s="25">
        <v>107</v>
      </c>
      <c r="H20" s="26">
        <f t="shared" si="1"/>
        <v>1420.35398230089</v>
      </c>
      <c r="I20" s="26">
        <v>1605</v>
      </c>
      <c r="J20" s="26">
        <f t="shared" si="0"/>
        <v>171735</v>
      </c>
      <c r="K20" s="53" t="s">
        <v>45</v>
      </c>
      <c r="L20" s="54">
        <v>1</v>
      </c>
    </row>
    <row r="21" s="2" customFormat="1" ht="24" customHeight="1" spans="1:12">
      <c r="A21" s="21">
        <v>45673</v>
      </c>
      <c r="B21" s="22" t="s">
        <v>44</v>
      </c>
      <c r="C21" s="23" t="s">
        <v>24</v>
      </c>
      <c r="D21" s="23"/>
      <c r="E21" s="24" t="s">
        <v>34</v>
      </c>
      <c r="F21" s="25" t="s">
        <v>26</v>
      </c>
      <c r="G21" s="25">
        <v>12</v>
      </c>
      <c r="H21" s="26">
        <f t="shared" si="1"/>
        <v>1420.35398230089</v>
      </c>
      <c r="I21" s="26">
        <v>1605</v>
      </c>
      <c r="J21" s="26">
        <f t="shared" si="0"/>
        <v>19260</v>
      </c>
      <c r="K21" s="53" t="s">
        <v>46</v>
      </c>
      <c r="L21" s="54">
        <v>1</v>
      </c>
    </row>
    <row r="22" s="2" customFormat="1" ht="24" customHeight="1" spans="1:12">
      <c r="A22" s="21">
        <v>45673</v>
      </c>
      <c r="B22" s="22" t="s">
        <v>44</v>
      </c>
      <c r="C22" s="23" t="s">
        <v>24</v>
      </c>
      <c r="D22" s="23"/>
      <c r="E22" s="24" t="s">
        <v>34</v>
      </c>
      <c r="F22" s="25" t="s">
        <v>26</v>
      </c>
      <c r="G22" s="25">
        <v>40</v>
      </c>
      <c r="H22" s="26">
        <f t="shared" si="1"/>
        <v>1420.35398230089</v>
      </c>
      <c r="I22" s="26">
        <v>1605</v>
      </c>
      <c r="J22" s="26">
        <f t="shared" si="0"/>
        <v>64200</v>
      </c>
      <c r="K22" s="53" t="s">
        <v>46</v>
      </c>
      <c r="L22" s="54">
        <v>1</v>
      </c>
    </row>
    <row r="23" s="2" customFormat="1" ht="24" customHeight="1" spans="1:12">
      <c r="A23" s="21">
        <v>45673</v>
      </c>
      <c r="B23" s="22" t="s">
        <v>44</v>
      </c>
      <c r="C23" s="23" t="s">
        <v>24</v>
      </c>
      <c r="D23" s="23"/>
      <c r="E23" s="24" t="s">
        <v>34</v>
      </c>
      <c r="F23" s="25" t="s">
        <v>26</v>
      </c>
      <c r="G23" s="25">
        <v>12</v>
      </c>
      <c r="H23" s="26">
        <f t="shared" si="1"/>
        <v>1420.35398230089</v>
      </c>
      <c r="I23" s="26">
        <v>1605</v>
      </c>
      <c r="J23" s="26">
        <f t="shared" si="0"/>
        <v>19260</v>
      </c>
      <c r="K23" s="53" t="s">
        <v>46</v>
      </c>
      <c r="L23" s="54">
        <v>1</v>
      </c>
    </row>
    <row r="24" s="2" customFormat="1" ht="24" customHeight="1" spans="1:12">
      <c r="A24" s="21">
        <v>45673</v>
      </c>
      <c r="B24" s="22" t="s">
        <v>44</v>
      </c>
      <c r="C24" s="23" t="s">
        <v>24</v>
      </c>
      <c r="D24" s="23"/>
      <c r="E24" s="24" t="s">
        <v>34</v>
      </c>
      <c r="F24" s="25" t="s">
        <v>26</v>
      </c>
      <c r="G24" s="25">
        <v>25</v>
      </c>
      <c r="H24" s="26">
        <f t="shared" si="1"/>
        <v>1420.35398230089</v>
      </c>
      <c r="I24" s="26">
        <v>1605</v>
      </c>
      <c r="J24" s="26">
        <f t="shared" si="0"/>
        <v>40125</v>
      </c>
      <c r="K24" s="53" t="s">
        <v>47</v>
      </c>
      <c r="L24" s="54">
        <v>1</v>
      </c>
    </row>
    <row r="25" s="2" customFormat="1" ht="24" customHeight="1" spans="1:12">
      <c r="A25" s="21">
        <v>45674</v>
      </c>
      <c r="B25" s="22" t="s">
        <v>48</v>
      </c>
      <c r="C25" s="23" t="s">
        <v>24</v>
      </c>
      <c r="D25" s="23"/>
      <c r="E25" s="24" t="s">
        <v>29</v>
      </c>
      <c r="F25" s="25" t="s">
        <v>26</v>
      </c>
      <c r="G25" s="25">
        <v>4</v>
      </c>
      <c r="H25" s="26">
        <f t="shared" si="1"/>
        <v>2371.6814159292</v>
      </c>
      <c r="I25" s="26">
        <v>2680</v>
      </c>
      <c r="J25" s="26">
        <f t="shared" si="0"/>
        <v>10720</v>
      </c>
      <c r="K25" s="53" t="s">
        <v>49</v>
      </c>
      <c r="L25" s="54">
        <v>1</v>
      </c>
    </row>
    <row r="26" s="2" customFormat="1" ht="24" customHeight="1" spans="1:12">
      <c r="A26" s="21">
        <v>45674</v>
      </c>
      <c r="B26" s="22" t="s">
        <v>48</v>
      </c>
      <c r="C26" s="23" t="s">
        <v>24</v>
      </c>
      <c r="D26" s="23"/>
      <c r="E26" s="24" t="s">
        <v>34</v>
      </c>
      <c r="F26" s="25" t="s">
        <v>26</v>
      </c>
      <c r="G26" s="25">
        <v>53</v>
      </c>
      <c r="H26" s="26">
        <f t="shared" si="1"/>
        <v>1420.35398230089</v>
      </c>
      <c r="I26" s="26">
        <v>1605</v>
      </c>
      <c r="J26" s="26">
        <f t="shared" si="0"/>
        <v>85065</v>
      </c>
      <c r="K26" s="53" t="s">
        <v>47</v>
      </c>
      <c r="L26" s="54">
        <v>1</v>
      </c>
    </row>
    <row r="27" s="2" customFormat="1" ht="24" customHeight="1" spans="1:12">
      <c r="A27" s="21">
        <v>45674</v>
      </c>
      <c r="B27" s="22" t="s">
        <v>48</v>
      </c>
      <c r="C27" s="23" t="s">
        <v>24</v>
      </c>
      <c r="D27" s="23"/>
      <c r="E27" s="24" t="s">
        <v>34</v>
      </c>
      <c r="F27" s="25" t="s">
        <v>26</v>
      </c>
      <c r="G27" s="25">
        <v>11</v>
      </c>
      <c r="H27" s="26">
        <f t="shared" si="1"/>
        <v>1420.35398230089</v>
      </c>
      <c r="I27" s="26">
        <v>1605</v>
      </c>
      <c r="J27" s="26">
        <f t="shared" si="0"/>
        <v>17655</v>
      </c>
      <c r="K27" s="53" t="s">
        <v>50</v>
      </c>
      <c r="L27" s="54">
        <v>1</v>
      </c>
    </row>
    <row r="28" s="2" customFormat="1" ht="24" customHeight="1" spans="1:12">
      <c r="A28" s="21">
        <v>45676</v>
      </c>
      <c r="B28" s="22" t="s">
        <v>51</v>
      </c>
      <c r="C28" s="23" t="s">
        <v>52</v>
      </c>
      <c r="D28" s="23"/>
      <c r="E28" s="24"/>
      <c r="F28" s="25" t="s">
        <v>26</v>
      </c>
      <c r="G28" s="25">
        <v>7</v>
      </c>
      <c r="H28" s="26">
        <f t="shared" si="1"/>
        <v>61.0619469026549</v>
      </c>
      <c r="I28" s="26">
        <v>69</v>
      </c>
      <c r="J28" s="26">
        <f t="shared" si="0"/>
        <v>483</v>
      </c>
      <c r="K28" s="53" t="s">
        <v>53</v>
      </c>
      <c r="L28" s="54">
        <v>1</v>
      </c>
    </row>
    <row r="29" s="2" customFormat="1" ht="24" customHeight="1" spans="1:12">
      <c r="A29" s="21">
        <v>45677</v>
      </c>
      <c r="B29" s="22" t="s">
        <v>54</v>
      </c>
      <c r="C29" s="23" t="s">
        <v>24</v>
      </c>
      <c r="D29" s="23"/>
      <c r="E29" s="24" t="s">
        <v>34</v>
      </c>
      <c r="F29" s="25" t="s">
        <v>26</v>
      </c>
      <c r="G29" s="25">
        <v>65</v>
      </c>
      <c r="H29" s="26">
        <f t="shared" si="1"/>
        <v>1420.35398230089</v>
      </c>
      <c r="I29" s="26">
        <v>1605</v>
      </c>
      <c r="J29" s="26">
        <f t="shared" si="0"/>
        <v>104325</v>
      </c>
      <c r="K29" s="53" t="s">
        <v>50</v>
      </c>
      <c r="L29" s="54">
        <v>1</v>
      </c>
    </row>
    <row r="30" ht="25" customHeight="1" spans="1:11">
      <c r="A30" s="31" t="s">
        <v>55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ht="30.75" customHeight="1" spans="1:11">
      <c r="A31" s="33" t="s">
        <v>56</v>
      </c>
      <c r="B31" s="34"/>
      <c r="C31" s="35">
        <v>0</v>
      </c>
      <c r="D31" s="35"/>
      <c r="E31" s="35"/>
      <c r="F31" s="34"/>
      <c r="G31" s="33" t="s">
        <v>57</v>
      </c>
      <c r="H31" s="33"/>
      <c r="I31" s="33"/>
      <c r="J31" s="35">
        <f>SUM(J8:J29)</f>
        <v>1355448</v>
      </c>
      <c r="K31" s="55"/>
    </row>
    <row r="32" ht="30.75" customHeight="1" spans="1:11">
      <c r="A32" s="33" t="s">
        <v>58</v>
      </c>
      <c r="B32" s="34"/>
      <c r="C32" s="35">
        <v>0</v>
      </c>
      <c r="D32" s="35"/>
      <c r="E32" s="35"/>
      <c r="F32" s="34"/>
      <c r="G32" s="33" t="s">
        <v>59</v>
      </c>
      <c r="H32" s="33"/>
      <c r="I32" s="33"/>
      <c r="J32" s="35"/>
      <c r="K32" s="55"/>
    </row>
    <row r="33" ht="30.75" customHeight="1" spans="1:11">
      <c r="A33" s="33" t="s">
        <v>60</v>
      </c>
      <c r="B33" s="33"/>
      <c r="C33" s="35">
        <v>0</v>
      </c>
      <c r="D33" s="35"/>
      <c r="E33" s="35"/>
      <c r="F33" s="34"/>
      <c r="G33" s="33" t="s">
        <v>61</v>
      </c>
      <c r="H33" s="33"/>
      <c r="I33" s="33"/>
      <c r="J33" s="35">
        <f>J31-J32</f>
        <v>1355448</v>
      </c>
      <c r="K33" s="55"/>
    </row>
    <row r="34" ht="30.75" customHeight="1" spans="1:11">
      <c r="A34" s="33" t="s">
        <v>62</v>
      </c>
      <c r="B34" s="33"/>
      <c r="C34" s="36">
        <f>J31</f>
        <v>1355448</v>
      </c>
      <c r="D34" s="36"/>
      <c r="E34" s="36"/>
      <c r="F34" s="34"/>
      <c r="G34" s="34"/>
      <c r="H34" s="33"/>
      <c r="I34" s="34"/>
      <c r="J34" s="33"/>
      <c r="K34" s="33"/>
    </row>
    <row r="35" s="3" customFormat="1" ht="30.75" customHeight="1" spans="1:12">
      <c r="A35" s="37" t="s">
        <v>63</v>
      </c>
      <c r="B35" s="37"/>
      <c r="C35" s="38">
        <f>1355448*0.98</f>
        <v>1328339.04</v>
      </c>
      <c r="D35" s="38"/>
      <c r="E35" s="38"/>
      <c r="F35" s="39"/>
      <c r="G35" s="39"/>
      <c r="H35" s="39"/>
      <c r="I35" s="39"/>
      <c r="J35" s="39"/>
      <c r="K35" s="39"/>
      <c r="L35" s="56"/>
    </row>
    <row r="36" s="4" customFormat="1" ht="30.75" customHeight="1" spans="1:12">
      <c r="A36" s="40" t="s">
        <v>64</v>
      </c>
      <c r="B36" s="40"/>
      <c r="C36" s="40" t="s">
        <v>65</v>
      </c>
      <c r="D36" s="40"/>
      <c r="E36" s="40"/>
      <c r="F36" s="41"/>
      <c r="G36" s="40" t="s">
        <v>66</v>
      </c>
      <c r="H36" s="40"/>
      <c r="I36" s="40"/>
      <c r="J36" s="40" t="s">
        <v>67</v>
      </c>
      <c r="K36" s="40"/>
      <c r="L36" s="57"/>
    </row>
    <row r="37" s="4" customFormat="1" ht="30.75" customHeight="1" spans="1:12">
      <c r="A37" s="42" t="s">
        <v>68</v>
      </c>
      <c r="B37" s="42"/>
      <c r="C37" s="43">
        <v>45677</v>
      </c>
      <c r="D37" s="43"/>
      <c r="E37" s="43"/>
      <c r="F37" s="44"/>
      <c r="G37" s="42" t="s">
        <v>68</v>
      </c>
      <c r="H37" s="42"/>
      <c r="I37" s="42"/>
      <c r="J37" s="43">
        <v>45677</v>
      </c>
      <c r="K37" s="57"/>
      <c r="L37" s="57"/>
    </row>
    <row r="38" ht="15.6" spans="1:1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ht="15.6"/>
  </sheetData>
  <autoFilter xmlns:etc="http://www.wps.cn/officeDocument/2017/etCustomData" ref="A7:K37" etc:filterBottomFollowUsedRange="0">
    <extLst/>
  </autoFilter>
  <mergeCells count="63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K30"/>
    <mergeCell ref="A31:B31"/>
    <mergeCell ref="C31:E31"/>
    <mergeCell ref="G31:I31"/>
    <mergeCell ref="J31:K31"/>
    <mergeCell ref="A32:B32"/>
    <mergeCell ref="C32:E32"/>
    <mergeCell ref="G32:I32"/>
    <mergeCell ref="J32:K32"/>
    <mergeCell ref="A33:B33"/>
    <mergeCell ref="C33:E33"/>
    <mergeCell ref="G33:I33"/>
    <mergeCell ref="J33:K33"/>
    <mergeCell ref="A34:B34"/>
    <mergeCell ref="C34:E34"/>
    <mergeCell ref="H34:I34"/>
    <mergeCell ref="A35:B35"/>
    <mergeCell ref="C35:E35"/>
    <mergeCell ref="F35:K35"/>
    <mergeCell ref="A36:B36"/>
    <mergeCell ref="C36:E36"/>
    <mergeCell ref="G36:I36"/>
    <mergeCell ref="J36:K36"/>
    <mergeCell ref="A37:B37"/>
    <mergeCell ref="C37:E37"/>
    <mergeCell ref="G37:I37"/>
    <mergeCell ref="J37:K37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2025-01-23T02:15:04Z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9FA508B6E134427CB51A90AF8353640D_13</vt:lpwstr>
  </property>
  <property fmtid="{D5CDD505-2E9C-101B-9397-08002B2CF9AE}" pid="3" name="KSOProductBuildVer">
    <vt:lpwstr>2052-12.1.0.19302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