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12" sheetId="2" r:id="rId1"/>
  </sheets>
  <definedNames>
    <definedName name="_xlnm._FilterDatabase" localSheetId="0" hidden="1">'202412'!$A$6:$O$106</definedName>
    <definedName name="_xlnm.Print_Area" localSheetId="0">'202412'!$A$1:$J$98</definedName>
    <definedName name="_xlnm.Print_Titles" localSheetId="0">'202412'!$6:$6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<sst xmlns="http://schemas.openxmlformats.org/spreadsheetml/2006/main" count="290" uniqueCount="169">
  <si>
    <t>深圳市飞英达自动化设备有限公司</t>
  </si>
  <si>
    <t>12月对账单（11.21-12.20）</t>
  </si>
  <si>
    <r>
      <rPr>
        <sz val="10"/>
        <color theme="1"/>
        <rFont val="Arial"/>
        <charset val="134"/>
      </rPr>
      <t>TO</t>
    </r>
    <r>
      <rPr>
        <sz val="10"/>
        <color theme="1"/>
        <rFont val="宋体"/>
        <charset val="134"/>
      </rPr>
      <t>：深圳市海纳德自动化设备有限公司</t>
    </r>
  </si>
  <si>
    <r>
      <rPr>
        <sz val="10"/>
        <color theme="1"/>
        <rFont val="Arial"/>
        <charset val="134"/>
      </rPr>
      <t>From:</t>
    </r>
    <r>
      <rPr>
        <sz val="10"/>
        <color theme="1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</si>
  <si>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</si>
  <si>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</si>
  <si>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</si>
  <si>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</si>
  <si>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</si>
  <si>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</si>
  <si>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</si>
  <si>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</si>
  <si>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</si>
  <si>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</si>
  <si>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</si>
  <si>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</si>
  <si>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</si>
  <si>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</si>
  <si>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HND240912001</t>
  </si>
  <si>
    <t>SK 温度调节器</t>
  </si>
  <si>
    <t>卡伯耐特HND240902008</t>
  </si>
  <si>
    <t>HND240927001</t>
  </si>
  <si>
    <t>SK RITTAL 壁装式板</t>
  </si>
  <si>
    <t>上海达临，含空运费380元</t>
  </si>
  <si>
    <t>HND241011001</t>
  </si>
  <si>
    <t>SZ A4 线路图盒</t>
  </si>
  <si>
    <t>青岛华美达HND240929003</t>
  </si>
  <si>
    <t>KX 精巧控制箱，380x300x155，碳钢， 带安装板，带门</t>
  </si>
  <si>
    <t>无锡图川，含空运费147元HND240930007</t>
  </si>
  <si>
    <t>HND241018001</t>
  </si>
  <si>
    <t>SBUC 户外空调,IP55,1500W</t>
  </si>
  <si>
    <t>上海达临</t>
  </si>
  <si>
    <t>SK 风扇过滤器，斜流风叶,400V,3~,700/770CMH</t>
  </si>
  <si>
    <t>卡伯耐特HND241016006</t>
  </si>
  <si>
    <t>HND241025001</t>
  </si>
  <si>
    <t>叠层软母线 6X9.0X0.8 2000mm/根</t>
  </si>
  <si>
    <t>凯诺思HND241025004</t>
  </si>
  <si>
    <t>顶板 TS 1205 7035</t>
  </si>
  <si>
    <t>卡伯耐特HND241015002</t>
  </si>
  <si>
    <t>顶装风扇，873 m³/h，230V</t>
  </si>
  <si>
    <t>卡伯耐特，含空运费140元HND241015002</t>
  </si>
  <si>
    <t>HND241104001</t>
  </si>
  <si>
    <t>卡伯耐特，含空运费53元HND241028009</t>
  </si>
  <si>
    <t>VX侧板，螺钉固定，用于高深：2000x500mm</t>
  </si>
  <si>
    <t>SR IT 底板 W600D600</t>
  </si>
  <si>
    <t>正佳佰特HND241021003</t>
  </si>
  <si>
    <t>HND241113001</t>
  </si>
  <si>
    <t>AE 紧装式控制箱 W600H760D350 7035</t>
  </si>
  <si>
    <t>AE 紧装式控制箱 W1000H760D300 7035</t>
  </si>
  <si>
    <t>线夹 用于 22-26 DIA</t>
  </si>
  <si>
    <t>正佳佰特HND241113010</t>
  </si>
  <si>
    <t>RITTAL 壁装式(侧 安装) 2000W</t>
  </si>
  <si>
    <t>云南康电HND241114001</t>
  </si>
  <si>
    <t>SK 风扇过滤器，斜流风叶, 24V(DC),230CMH</t>
  </si>
  <si>
    <t>上海达临电气有限公司HND241029002</t>
  </si>
  <si>
    <t>SK 出风过滤器 用于 3243</t>
  </si>
  <si>
    <t>正佳佰特HND241112003</t>
  </si>
  <si>
    <t>SV NH-加载隔离GR.1, 250A, 690V</t>
  </si>
  <si>
    <t>正佳佰特HND241114008</t>
  </si>
  <si>
    <t>TS 机柜 082008 7035 带2块安装板，前后门</t>
  </si>
  <si>
    <t>昆明凯诺思HND241115006</t>
  </si>
  <si>
    <t>TS 侧板 2008 7035</t>
  </si>
  <si>
    <t>TS 底座侧面护板 高100MM 7022 用于深度800MM 每包2个</t>
  </si>
  <si>
    <t>SBUC Blue e+ 过滤器风扇272 m³/h,230V,RAL7035</t>
  </si>
  <si>
    <t>11/21、11/28</t>
  </si>
  <si>
    <t>SV MINI-PLS 特种母线 1100MM</t>
  </si>
  <si>
    <t>凯诺思HND241118002</t>
  </si>
  <si>
    <t>SV NH-加载隔离GR.00, 160A, 690V</t>
  </si>
  <si>
    <t>HND241126001</t>
  </si>
  <si>
    <t>半圆形安全锁芯，带按钮</t>
  </si>
  <si>
    <t>华美达HND241115004</t>
  </si>
  <si>
    <t>TS 舒适手柄 RAL7035</t>
  </si>
  <si>
    <t>TS 线管 水平30mm安装</t>
  </si>
  <si>
    <t>华美达HND241120006</t>
  </si>
  <si>
    <t>门制动器</t>
  </si>
  <si>
    <t>昆明凯诺思HND241122008</t>
  </si>
  <si>
    <t>水平支脚，用于不锈钢TS底座</t>
  </si>
  <si>
    <t>AE 紧装式控制箱 W200H300D155 7035</t>
  </si>
  <si>
    <t>SBUC Blue e+ 过滤器风扇110 m³/h,230V,RAL7035</t>
  </si>
  <si>
    <t>SBUC Smart 风扇过滤器100/120m³/h 230V 50/60Hz</t>
  </si>
  <si>
    <t>PS 门控开关,带连接电缆</t>
  </si>
  <si>
    <t>华美达HND241126001</t>
  </si>
  <si>
    <t>TS 双字节锁</t>
  </si>
  <si>
    <t>凯诺思HND241122008</t>
  </si>
  <si>
    <t>TS 旁门门销</t>
  </si>
  <si>
    <t>凯诺思</t>
  </si>
  <si>
    <t>SV 母线支架  3极800A 带内部螺丝固定孔</t>
  </si>
  <si>
    <t>图川HND241116001</t>
  </si>
  <si>
    <t>DK 进线 夹子用于 直径12-18MM 每包25个</t>
  </si>
  <si>
    <t>凯诺思HND241101003</t>
  </si>
  <si>
    <t>AE 紧装式控制箱 W1000H1200D300 7035</t>
  </si>
  <si>
    <t>正佳佰特HND241017009</t>
  </si>
  <si>
    <t>SZ A3 线路图盒</t>
  </si>
  <si>
    <t>正佳佰特HND241025003</t>
  </si>
  <si>
    <t>SK 出风过滤器 用于 3240</t>
  </si>
  <si>
    <t>图川HND241115003</t>
  </si>
  <si>
    <t>SZ ergoform 标准型锁系统 RAL7035</t>
  </si>
  <si>
    <t>图川HND241105008</t>
  </si>
  <si>
    <t>Compact 空调 1200W,230V 内置冷凝水蒸发器</t>
  </si>
  <si>
    <t>凯诺思HND241114002</t>
  </si>
  <si>
    <t>侧板 PS SMART SW 2006 7035 橘纹</t>
  </si>
  <si>
    <t>正佳佰特HND240905006</t>
  </si>
  <si>
    <t>正佳佰特HND241125002</t>
  </si>
  <si>
    <t>SK RTT 壁装式空调 1500W 230V 60HZ WM/CC</t>
  </si>
  <si>
    <t>达临HND241127001</t>
  </si>
  <si>
    <t>SV 铜排 ，30 x 5 x 2400mm ，1包1根</t>
  </si>
  <si>
    <t>图川HND241128004</t>
  </si>
  <si>
    <t>HND241204001</t>
  </si>
  <si>
    <t>SK 风扇过滤器，斜流风叶, 230V,50/60Hz,230/250CMH</t>
  </si>
  <si>
    <t>上海达临HND240923011</t>
  </si>
  <si>
    <t>SK 风扇过滤单元 用于SK 3322</t>
  </si>
  <si>
    <t>无锡图川HND241128003</t>
  </si>
  <si>
    <t>外置冷凝水蒸发装置</t>
  </si>
  <si>
    <t>3370220半嵌式安装法兰附件</t>
  </si>
  <si>
    <t>PS 吊环 每包4个</t>
  </si>
  <si>
    <t>无锡图川HND241129002</t>
  </si>
  <si>
    <t>侧板 PS SMART SW 2008 7035 橘纹</t>
  </si>
  <si>
    <t>无锡图川HND241129006</t>
  </si>
  <si>
    <t>SBUC Blue e+ 输出过滤器,用于3240/41xxx,RAL7035</t>
  </si>
  <si>
    <t>SO2889 不锈钢 水平用G FEET</t>
  </si>
  <si>
    <t>昆明凯诺思HND241202002</t>
  </si>
  <si>
    <t>KL 接线箱 W300H150D120 RAL7035</t>
  </si>
  <si>
    <t>正佳佰特HND241203004</t>
  </si>
  <si>
    <t>VX舒适型手柄，用于半圆形锁芯</t>
  </si>
  <si>
    <t>AE 紧装式控制箱 W600H760D210 7035</t>
  </si>
  <si>
    <t>AE1015 不锈钢机柜 400X500X210</t>
  </si>
  <si>
    <t>凯诺思HND241203005</t>
  </si>
  <si>
    <t>AE 紧装式控制箱 W400H500D210 7035</t>
  </si>
  <si>
    <t>HND241212001</t>
  </si>
  <si>
    <t>基本型PDU 8位，国标，8位10A，16A输入</t>
  </si>
  <si>
    <t>SBUC Blue e+ 过滤器风扇867 m³/h,400V,RAL7035</t>
  </si>
  <si>
    <t>正佳佰特HND241210004</t>
  </si>
  <si>
    <t>安全锁芯，带按钮</t>
  </si>
  <si>
    <t>无锡图川HND241212001</t>
  </si>
  <si>
    <t>HND241219001</t>
  </si>
  <si>
    <t>济南傲辰HND241213001</t>
  </si>
  <si>
    <t>KL 终点 箱  RAL 7035</t>
  </si>
  <si>
    <t>SV 母线 20X5X2400 每包6个</t>
  </si>
  <si>
    <t>华远电气HND241216007</t>
  </si>
  <si>
    <t>TS 侧板 2006 7035</t>
  </si>
  <si>
    <t>华美达HND241210008</t>
  </si>
  <si>
    <t>TS 底座部件 前后 800W200H 7022 TXT 每包2个</t>
  </si>
  <si>
    <t>SK RTT 壁装式空调 1600W 230V 60HZ WM/CC</t>
  </si>
  <si>
    <t>上海达临HND241127001</t>
  </si>
  <si>
    <t>SK 出风过滤器 用于 3238</t>
  </si>
  <si>
    <t>TS 机柜600X1400X500 7035</t>
  </si>
  <si>
    <t>凯诺思HND241205008</t>
  </si>
  <si>
    <t>铜排 10X30 2400mm 1包3根</t>
  </si>
  <si>
    <t>凯诺思HND241205009</t>
  </si>
  <si>
    <t>AE 紧装式控制箱 W1000H1400D300 7035</t>
  </si>
  <si>
    <t>华美达HND241212009</t>
  </si>
  <si>
    <t>AE 紧装式控制箱 W300H300D210 7035</t>
  </si>
  <si>
    <t>SV OM 适配器65A 690V AWG 6 55x208mm</t>
  </si>
  <si>
    <t>EB E-箱 300x600x155 RAL 7035</t>
  </si>
  <si>
    <t>灯 900 lumen 24V DC</t>
  </si>
  <si>
    <t>卡伯耐特HND24121205</t>
  </si>
  <si>
    <t>AE 紧装式控制箱 W600H1200D300 7035</t>
  </si>
  <si>
    <t>12月份应收合计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</si>
  <si>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</si>
  <si>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</si>
  <si>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</si>
  <si>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</si>
  <si>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</si>
  <si>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</si>
  <si>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24952000000229097850</t>
  </si>
  <si>
    <t>24952000000229171351</t>
  </si>
  <si>
    <t>24952000000229211162</t>
  </si>
  <si>
    <t>24952000000229189863</t>
  </si>
  <si>
    <t>24952000000229233841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</si>
</sst>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34">
    <font>
      <sz val="10"/>
      <name val="Arial"/>
      <charset val="134"/>
    </font>
    <font>
      <sz val="10"/>
      <color rgb="FF7030A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7030A0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58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58" fontId="1" fillId="2" borderId="0" xfId="0" applyNumberFormat="1" applyFont="1" applyFill="1">
      <alignment vertical="center"/>
    </xf>
    <xf numFmtId="58" fontId="6" fillId="2" borderId="0" xfId="0" applyNumberFormat="1" applyFont="1" applyFill="1">
      <alignment vertical="center"/>
    </xf>
    <xf numFmtId="58" fontId="9" fillId="2" borderId="0" xfId="0" applyNumberFormat="1" applyFont="1" applyFill="1">
      <alignment vertical="center"/>
    </xf>
    <xf numFmtId="40" fontId="7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58" fontId="12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13" fillId="0" borderId="0" xfId="0" applyFont="1" applyFill="1" applyAlignment="1"/>
    <xf numFmtId="0" fontId="3" fillId="0" borderId="0" xfId="0" applyFont="1" applyFill="1" applyAlignment="1">
      <alignment horizontal="center"/>
    </xf>
    <xf numFmtId="176" fontId="1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58" fontId="2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NumberFormat="1" applyFont="1" applyFill="1" applyBorder="1" applyAlignment="1"/>
    <xf numFmtId="0" fontId="2" fillId="0" borderId="0" xfId="0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"/>
  <sheetViews>
    <sheetView tabSelected="1" topLeftCell="A74" workbookViewId="0">
      <selection activeCell="L13" sqref="L13"/>
    </sheetView>
  </sheetViews>
  <sheetFormatPr defaultColWidth="10.2857142857143" defaultRowHeight="15" customHeight="1"/>
  <cols>
    <col min="1" max="1" width="6.42857142857143" style="4" customWidth="1"/>
    <col min="2" max="2" width="17.2857142857143" style="2" customWidth="1"/>
    <col min="3" max="3" width="14.2857142857143" style="2" customWidth="1"/>
    <col min="4" max="4" width="41.1428571428571" style="2" customWidth="1"/>
    <col min="5" max="5" width="12.8571428571429" style="5" customWidth="1"/>
    <col min="6" max="6" width="6.28571428571429" style="2" customWidth="1"/>
    <col min="7" max="7" width="9.85714285714286" style="2" customWidth="1"/>
    <col min="8" max="8" width="10.4285714285714" style="2" customWidth="1"/>
    <col min="9" max="9" width="13.1428571428571" style="2" customWidth="1"/>
    <col min="10" max="10" width="28.8571428571429" style="2" customWidth="1"/>
    <col min="11" max="11" width="12.8571428571429" style="6"/>
    <col min="12" max="13" width="12.8571428571429" style="2"/>
    <col min="14" max="15" width="10.2857142857143" style="2"/>
    <col min="16" max="16" width="10.5714285714286" style="2"/>
    <col min="17" max="17" width="11.7142857142857" style="2"/>
    <col min="18" max="18" width="10.5714285714286" style="2"/>
    <col min="19" max="16384" width="10.2857142857143" style="2"/>
  </cols>
  <sheetData>
    <row r="1" ht="2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3" customHeight="1" spans="1:10">
      <c r="A2" s="9" t="s">
        <v>1</v>
      </c>
      <c r="B2" s="10"/>
      <c r="C2" s="10"/>
      <c r="D2" s="10"/>
      <c r="E2" s="11"/>
      <c r="F2" s="10"/>
      <c r="G2" s="10"/>
      <c r="H2" s="10"/>
      <c r="I2" s="10"/>
      <c r="J2" s="10"/>
    </row>
    <row r="3" customHeight="1" spans="1:5">
      <c r="A3" s="12" t="s">
        <v>2</v>
      </c>
      <c r="B3" s="12"/>
      <c r="C3" s="13"/>
      <c r="E3" s="5" t="s">
        <v>3</v>
      </c>
    </row>
    <row r="4" customHeight="1" spans="1:7">
      <c r="A4" s="14" t="s">
        <v>4</v>
      </c>
      <c r="B4" s="15"/>
      <c r="C4" s="15"/>
      <c r="D4" s="15"/>
      <c r="E4" s="16" t="s">
        <v>5</v>
      </c>
      <c r="F4" s="17"/>
      <c r="G4" s="17"/>
    </row>
    <row r="5" customHeight="1" spans="1:7">
      <c r="A5" s="18" t="s">
        <v>6</v>
      </c>
      <c r="B5" s="18"/>
      <c r="C5" s="18"/>
      <c r="E5" s="16" t="s">
        <v>7</v>
      </c>
      <c r="F5" s="17"/>
      <c r="G5" s="17"/>
    </row>
    <row r="6" ht="22" customHeight="1" spans="1:10">
      <c r="A6" s="19" t="s">
        <v>8</v>
      </c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14</v>
      </c>
      <c r="H6" s="20" t="s">
        <v>15</v>
      </c>
      <c r="I6" s="20" t="s">
        <v>16</v>
      </c>
      <c r="J6" s="20" t="s">
        <v>17</v>
      </c>
    </row>
    <row r="7" s="1" customFormat="1" ht="20" customHeight="1" spans="1:11">
      <c r="A7" s="21">
        <f>ROW()-6</f>
        <v>1</v>
      </c>
      <c r="B7" s="21" t="s">
        <v>18</v>
      </c>
      <c r="C7" s="22">
        <v>45624</v>
      </c>
      <c r="D7" s="21" t="s">
        <v>19</v>
      </c>
      <c r="E7" s="21">
        <v>3110000</v>
      </c>
      <c r="F7" s="23"/>
      <c r="G7" s="24">
        <v>24</v>
      </c>
      <c r="H7" s="25">
        <f>+I7/G7</f>
        <v>190.82</v>
      </c>
      <c r="I7" s="25">
        <v>4579.68</v>
      </c>
      <c r="J7" s="21" t="s">
        <v>20</v>
      </c>
      <c r="K7" s="26"/>
    </row>
    <row r="8" s="2" customFormat="1" ht="20" customHeight="1" spans="1:11">
      <c r="A8" s="21">
        <f t="shared" ref="A8:A17" si="0">ROW()-6</f>
        <v>2</v>
      </c>
      <c r="B8" s="21" t="s">
        <v>21</v>
      </c>
      <c r="C8" s="22">
        <v>45633</v>
      </c>
      <c r="D8" s="21" t="s">
        <v>22</v>
      </c>
      <c r="E8" s="21">
        <v>3305600</v>
      </c>
      <c r="F8" s="23"/>
      <c r="G8" s="24">
        <v>10</v>
      </c>
      <c r="H8" s="25">
        <f t="shared" ref="H8:H39" si="1">+I8/G8</f>
        <v>14326.223</v>
      </c>
      <c r="I8" s="25">
        <v>143262.23</v>
      </c>
      <c r="J8" s="21" t="s">
        <v>23</v>
      </c>
      <c r="K8" s="27"/>
    </row>
    <row r="9" s="1" customFormat="1" ht="20" customHeight="1" spans="1:11">
      <c r="A9" s="21">
        <f t="shared" si="0"/>
        <v>3</v>
      </c>
      <c r="B9" s="21" t="s">
        <v>24</v>
      </c>
      <c r="C9" s="22">
        <v>45624</v>
      </c>
      <c r="D9" s="21" t="s">
        <v>25</v>
      </c>
      <c r="E9" s="21">
        <v>2514000</v>
      </c>
      <c r="F9" s="23"/>
      <c r="G9" s="24">
        <v>1</v>
      </c>
      <c r="H9" s="25">
        <f t="shared" si="1"/>
        <v>60.82</v>
      </c>
      <c r="I9" s="25">
        <v>60.82</v>
      </c>
      <c r="J9" s="21" t="s">
        <v>26</v>
      </c>
      <c r="K9" s="28"/>
    </row>
    <row r="10" s="1" customFormat="1" ht="20" customHeight="1" spans="1:11">
      <c r="A10" s="21">
        <f t="shared" si="0"/>
        <v>4</v>
      </c>
      <c r="B10" s="21" t="s">
        <v>24</v>
      </c>
      <c r="C10" s="22">
        <v>45624</v>
      </c>
      <c r="D10" s="21" t="s">
        <v>27</v>
      </c>
      <c r="E10" s="21">
        <v>1576000</v>
      </c>
      <c r="F10" s="23"/>
      <c r="G10" s="23">
        <v>1</v>
      </c>
      <c r="H10" s="25">
        <f t="shared" si="1"/>
        <v>695.38</v>
      </c>
      <c r="I10" s="25">
        <v>695.38</v>
      </c>
      <c r="J10" s="29" t="s">
        <v>28</v>
      </c>
      <c r="K10" s="28"/>
    </row>
    <row r="11" s="1" customFormat="1" ht="20" customHeight="1" spans="1:11">
      <c r="A11" s="21">
        <f t="shared" si="0"/>
        <v>5</v>
      </c>
      <c r="B11" s="21" t="s">
        <v>29</v>
      </c>
      <c r="C11" s="22">
        <v>45628</v>
      </c>
      <c r="D11" s="21" t="s">
        <v>30</v>
      </c>
      <c r="E11" s="21">
        <v>1194327</v>
      </c>
      <c r="F11" s="23"/>
      <c r="G11" s="24">
        <v>1</v>
      </c>
      <c r="H11" s="25">
        <f t="shared" si="1"/>
        <v>4541.45</v>
      </c>
      <c r="I11" s="25">
        <v>4541.45</v>
      </c>
      <c r="J11" s="21" t="s">
        <v>31</v>
      </c>
      <c r="K11" s="26"/>
    </row>
    <row r="12" s="1" customFormat="1" ht="20" customHeight="1" spans="1:11">
      <c r="A12" s="21">
        <f t="shared" si="0"/>
        <v>6</v>
      </c>
      <c r="B12" s="21" t="s">
        <v>29</v>
      </c>
      <c r="C12" s="22">
        <v>45624</v>
      </c>
      <c r="D12" s="21" t="s">
        <v>32</v>
      </c>
      <c r="E12" s="21">
        <v>3244140</v>
      </c>
      <c r="F12" s="23"/>
      <c r="G12" s="23">
        <v>5</v>
      </c>
      <c r="H12" s="25">
        <f t="shared" si="1"/>
        <v>1414.85</v>
      </c>
      <c r="I12" s="25">
        <v>7074.25</v>
      </c>
      <c r="J12" s="21" t="s">
        <v>33</v>
      </c>
      <c r="K12" s="26"/>
    </row>
    <row r="13" s="1" customFormat="1" ht="20" customHeight="1" spans="1:11">
      <c r="A13" s="21">
        <f t="shared" si="0"/>
        <v>7</v>
      </c>
      <c r="B13" s="21" t="s">
        <v>34</v>
      </c>
      <c r="C13" s="22">
        <v>45625</v>
      </c>
      <c r="D13" s="21" t="s">
        <v>35</v>
      </c>
      <c r="E13" s="21">
        <v>3565005</v>
      </c>
      <c r="F13" s="23"/>
      <c r="G13" s="24">
        <v>4</v>
      </c>
      <c r="H13" s="25">
        <f t="shared" si="1"/>
        <v>244.68</v>
      </c>
      <c r="I13" s="25">
        <v>978.72</v>
      </c>
      <c r="J13" s="21" t="s">
        <v>36</v>
      </c>
      <c r="K13" s="26"/>
    </row>
    <row r="14" s="1" customFormat="1" ht="20" customHeight="1" spans="1:11">
      <c r="A14" s="21">
        <f t="shared" si="0"/>
        <v>8</v>
      </c>
      <c r="B14" s="21" t="s">
        <v>34</v>
      </c>
      <c r="C14" s="22">
        <v>45625</v>
      </c>
      <c r="D14" s="21" t="s">
        <v>37</v>
      </c>
      <c r="E14" s="21">
        <v>7187414</v>
      </c>
      <c r="F14" s="23"/>
      <c r="G14" s="24">
        <v>1</v>
      </c>
      <c r="H14" s="25">
        <f t="shared" si="1"/>
        <v>412.37</v>
      </c>
      <c r="I14" s="25">
        <v>412.37</v>
      </c>
      <c r="J14" s="29" t="s">
        <v>38</v>
      </c>
      <c r="K14" s="26"/>
    </row>
    <row r="15" s="1" customFormat="1" ht="20" customHeight="1" spans="1:11">
      <c r="A15" s="21">
        <f t="shared" si="0"/>
        <v>9</v>
      </c>
      <c r="B15" s="21" t="s">
        <v>34</v>
      </c>
      <c r="C15" s="22">
        <v>45625</v>
      </c>
      <c r="D15" s="21" t="s">
        <v>39</v>
      </c>
      <c r="E15" s="21">
        <v>3140100</v>
      </c>
      <c r="F15" s="23"/>
      <c r="G15" s="24">
        <v>1</v>
      </c>
      <c r="H15" s="25">
        <f t="shared" si="1"/>
        <v>2621.22</v>
      </c>
      <c r="I15" s="25">
        <v>2621.22</v>
      </c>
      <c r="J15" s="21" t="s">
        <v>40</v>
      </c>
      <c r="K15" s="26"/>
    </row>
    <row r="16" s="1" customFormat="1" ht="20" customHeight="1" spans="1:11">
      <c r="A16" s="21">
        <f t="shared" si="0"/>
        <v>10</v>
      </c>
      <c r="B16" s="21" t="s">
        <v>41</v>
      </c>
      <c r="C16" s="22">
        <v>45625</v>
      </c>
      <c r="D16" s="21" t="s">
        <v>35</v>
      </c>
      <c r="E16" s="21">
        <v>3565005</v>
      </c>
      <c r="F16" s="23"/>
      <c r="G16" s="23">
        <v>2</v>
      </c>
      <c r="H16" s="25">
        <f t="shared" si="1"/>
        <v>275.07</v>
      </c>
      <c r="I16" s="25">
        <v>550.14</v>
      </c>
      <c r="J16" s="21" t="s">
        <v>42</v>
      </c>
      <c r="K16" s="26"/>
    </row>
    <row r="17" s="1" customFormat="1" ht="20" customHeight="1" spans="1:11">
      <c r="A17" s="21">
        <f t="shared" si="0"/>
        <v>11</v>
      </c>
      <c r="B17" s="21" t="s">
        <v>41</v>
      </c>
      <c r="C17" s="22">
        <v>45625</v>
      </c>
      <c r="D17" s="21" t="s">
        <v>43</v>
      </c>
      <c r="E17" s="21">
        <v>8105245</v>
      </c>
      <c r="F17" s="23"/>
      <c r="G17" s="23">
        <v>1</v>
      </c>
      <c r="H17" s="25">
        <f t="shared" si="1"/>
        <v>799.38</v>
      </c>
      <c r="I17" s="25">
        <v>799.38</v>
      </c>
      <c r="J17" s="21" t="s">
        <v>31</v>
      </c>
      <c r="K17" s="26"/>
    </row>
    <row r="18" s="1" customFormat="1" ht="20" customHeight="1" spans="1:11">
      <c r="A18" s="21">
        <f t="shared" ref="A18:A27" si="2">ROW()-6</f>
        <v>12</v>
      </c>
      <c r="B18" s="21" t="s">
        <v>41</v>
      </c>
      <c r="C18" s="22">
        <v>45625</v>
      </c>
      <c r="D18" s="21" t="s">
        <v>44</v>
      </c>
      <c r="E18" s="21">
        <v>1194494</v>
      </c>
      <c r="F18" s="23"/>
      <c r="G18" s="24">
        <v>4</v>
      </c>
      <c r="H18" s="25">
        <f t="shared" si="1"/>
        <v>171.31</v>
      </c>
      <c r="I18" s="25">
        <v>685.24</v>
      </c>
      <c r="J18" s="21" t="s">
        <v>45</v>
      </c>
      <c r="K18" s="26"/>
    </row>
    <row r="19" s="1" customFormat="1" ht="20" customHeight="1" spans="1:11">
      <c r="A19" s="21">
        <f t="shared" si="2"/>
        <v>13</v>
      </c>
      <c r="B19" s="21" t="s">
        <v>46</v>
      </c>
      <c r="C19" s="22">
        <v>45625</v>
      </c>
      <c r="D19" s="21" t="s">
        <v>47</v>
      </c>
      <c r="E19" s="21">
        <v>1376500</v>
      </c>
      <c r="F19" s="23"/>
      <c r="G19" s="24">
        <v>25</v>
      </c>
      <c r="H19" s="25">
        <f t="shared" si="1"/>
        <v>1343.28</v>
      </c>
      <c r="I19" s="25">
        <v>33582</v>
      </c>
      <c r="J19" s="21" t="s">
        <v>31</v>
      </c>
      <c r="K19" s="26"/>
    </row>
    <row r="20" s="1" customFormat="1" ht="20" customHeight="1" spans="1:11">
      <c r="A20" s="21">
        <f t="shared" si="2"/>
        <v>14</v>
      </c>
      <c r="B20" s="21" t="s">
        <v>46</v>
      </c>
      <c r="C20" s="22">
        <v>45617</v>
      </c>
      <c r="D20" s="21" t="s">
        <v>48</v>
      </c>
      <c r="E20" s="21">
        <v>1130500</v>
      </c>
      <c r="F20" s="23"/>
      <c r="G20" s="24">
        <v>1</v>
      </c>
      <c r="H20" s="25">
        <f t="shared" si="1"/>
        <v>1505.51</v>
      </c>
      <c r="I20" s="25">
        <v>1505.51</v>
      </c>
      <c r="J20" s="21" t="s">
        <v>31</v>
      </c>
      <c r="K20" s="26"/>
    </row>
    <row r="21" s="1" customFormat="1" ht="20" customHeight="1" spans="1:11">
      <c r="A21" s="21">
        <f t="shared" si="2"/>
        <v>15</v>
      </c>
      <c r="B21" s="21" t="s">
        <v>46</v>
      </c>
      <c r="C21" s="22">
        <v>45624</v>
      </c>
      <c r="D21" s="21" t="s">
        <v>49</v>
      </c>
      <c r="E21" s="21">
        <v>7097220</v>
      </c>
      <c r="F21" s="23"/>
      <c r="G21" s="23">
        <v>3</v>
      </c>
      <c r="H21" s="25">
        <f t="shared" si="1"/>
        <v>81.85</v>
      </c>
      <c r="I21" s="25">
        <v>245.55</v>
      </c>
      <c r="J21" s="21" t="s">
        <v>50</v>
      </c>
      <c r="K21" s="26"/>
    </row>
    <row r="22" s="1" customFormat="1" ht="20" customHeight="1" spans="1:11">
      <c r="A22" s="21">
        <f t="shared" si="2"/>
        <v>16</v>
      </c>
      <c r="B22" s="21" t="s">
        <v>46</v>
      </c>
      <c r="C22" s="22">
        <v>45625</v>
      </c>
      <c r="D22" s="21" t="s">
        <v>51</v>
      </c>
      <c r="E22" s="21">
        <v>3328540</v>
      </c>
      <c r="F22" s="23"/>
      <c r="G22" s="23">
        <v>1</v>
      </c>
      <c r="H22" s="25">
        <f t="shared" si="1"/>
        <v>16840.82</v>
      </c>
      <c r="I22" s="25">
        <v>16840.82</v>
      </c>
      <c r="J22" s="21" t="s">
        <v>52</v>
      </c>
      <c r="K22" s="26"/>
    </row>
    <row r="23" s="1" customFormat="1" ht="20" customHeight="1" spans="1:11">
      <c r="A23" s="21">
        <f t="shared" si="2"/>
        <v>17</v>
      </c>
      <c r="B23" s="21" t="s">
        <v>46</v>
      </c>
      <c r="C23" s="22">
        <v>45617</v>
      </c>
      <c r="D23" s="21" t="s">
        <v>53</v>
      </c>
      <c r="E23" s="21">
        <v>3241124</v>
      </c>
      <c r="F23" s="23"/>
      <c r="G23" s="24">
        <v>1</v>
      </c>
      <c r="H23" s="25">
        <f t="shared" si="1"/>
        <v>1117.5</v>
      </c>
      <c r="I23" s="25">
        <v>1117.5</v>
      </c>
      <c r="J23" s="21" t="s">
        <v>54</v>
      </c>
      <c r="K23" s="26"/>
    </row>
    <row r="24" s="1" customFormat="1" ht="20" customHeight="1" spans="1:11">
      <c r="A24" s="21">
        <f t="shared" si="2"/>
        <v>18</v>
      </c>
      <c r="B24" s="21" t="s">
        <v>46</v>
      </c>
      <c r="C24" s="22">
        <v>45635</v>
      </c>
      <c r="D24" s="21" t="s">
        <v>55</v>
      </c>
      <c r="E24" s="21">
        <v>3243200</v>
      </c>
      <c r="F24" s="23"/>
      <c r="G24" s="23">
        <v>1</v>
      </c>
      <c r="H24" s="25">
        <f t="shared" si="1"/>
        <v>190.02</v>
      </c>
      <c r="I24" s="25">
        <v>190.02</v>
      </c>
      <c r="J24" s="21" t="s">
        <v>56</v>
      </c>
      <c r="K24" s="26"/>
    </row>
    <row r="25" s="1" customFormat="1" ht="20" customHeight="1" spans="1:11">
      <c r="A25" s="21">
        <f t="shared" si="2"/>
        <v>19</v>
      </c>
      <c r="B25" s="21" t="s">
        <v>46</v>
      </c>
      <c r="C25" s="22">
        <v>45617</v>
      </c>
      <c r="D25" s="21" t="s">
        <v>57</v>
      </c>
      <c r="E25" s="21">
        <v>9343110</v>
      </c>
      <c r="F25" s="23"/>
      <c r="G25" s="24">
        <v>1</v>
      </c>
      <c r="H25" s="25">
        <f t="shared" si="1"/>
        <v>1121.67</v>
      </c>
      <c r="I25" s="25">
        <v>1121.67</v>
      </c>
      <c r="J25" s="21" t="s">
        <v>58</v>
      </c>
      <c r="K25" s="26"/>
    </row>
    <row r="26" s="1" customFormat="1" ht="20" customHeight="1" spans="1:11">
      <c r="A26" s="21">
        <f t="shared" si="2"/>
        <v>20</v>
      </c>
      <c r="B26" s="21" t="s">
        <v>46</v>
      </c>
      <c r="C26" s="22">
        <v>45624</v>
      </c>
      <c r="D26" s="21" t="s">
        <v>59</v>
      </c>
      <c r="E26" s="21">
        <v>8808521</v>
      </c>
      <c r="F26" s="23"/>
      <c r="G26" s="24">
        <v>3</v>
      </c>
      <c r="H26" s="25">
        <f t="shared" si="1"/>
        <v>5180.24</v>
      </c>
      <c r="I26" s="25">
        <v>15540.72</v>
      </c>
      <c r="J26" s="21" t="s">
        <v>60</v>
      </c>
      <c r="K26" s="26"/>
    </row>
    <row r="27" s="1" customFormat="1" ht="20" customHeight="1" spans="1:11">
      <c r="A27" s="21">
        <f t="shared" si="2"/>
        <v>21</v>
      </c>
      <c r="B27" s="21" t="s">
        <v>46</v>
      </c>
      <c r="C27" s="22">
        <v>45624</v>
      </c>
      <c r="D27" s="21" t="s">
        <v>61</v>
      </c>
      <c r="E27" s="21">
        <v>8108235</v>
      </c>
      <c r="F27" s="23"/>
      <c r="G27" s="24">
        <v>7</v>
      </c>
      <c r="H27" s="25">
        <f t="shared" si="1"/>
        <v>1033.5</v>
      </c>
      <c r="I27" s="25">
        <v>7234.5</v>
      </c>
      <c r="J27" s="21" t="s">
        <v>60</v>
      </c>
      <c r="K27" s="26"/>
    </row>
    <row r="28" s="1" customFormat="1" ht="20" customHeight="1" spans="1:11">
      <c r="A28" s="21">
        <f t="shared" ref="A28:A37" si="3">ROW()-6</f>
        <v>22</v>
      </c>
      <c r="B28" s="21" t="s">
        <v>46</v>
      </c>
      <c r="C28" s="22">
        <v>45624</v>
      </c>
      <c r="D28" s="21" t="s">
        <v>62</v>
      </c>
      <c r="E28" s="21">
        <v>8601080</v>
      </c>
      <c r="F28" s="23"/>
      <c r="G28" s="23">
        <v>7</v>
      </c>
      <c r="H28" s="25">
        <f t="shared" si="1"/>
        <v>206.15</v>
      </c>
      <c r="I28" s="25">
        <v>1443.05</v>
      </c>
      <c r="J28" s="21" t="s">
        <v>60</v>
      </c>
      <c r="K28" s="26"/>
    </row>
    <row r="29" s="1" customFormat="1" ht="20" customHeight="1" spans="1:11">
      <c r="A29" s="21">
        <f t="shared" si="3"/>
        <v>23</v>
      </c>
      <c r="B29" s="21" t="s">
        <v>46</v>
      </c>
      <c r="C29" s="22">
        <v>45625</v>
      </c>
      <c r="D29" s="21" t="s">
        <v>63</v>
      </c>
      <c r="E29" s="21">
        <v>3241700</v>
      </c>
      <c r="F29" s="23"/>
      <c r="G29" s="23">
        <v>28</v>
      </c>
      <c r="H29" s="25">
        <f t="shared" si="1"/>
        <v>693.06</v>
      </c>
      <c r="I29" s="25">
        <v>19405.68</v>
      </c>
      <c r="J29" s="21" t="s">
        <v>60</v>
      </c>
      <c r="K29" s="26"/>
    </row>
    <row r="30" s="1" customFormat="1" ht="20" customHeight="1" spans="1:11">
      <c r="A30" s="21">
        <f t="shared" si="3"/>
        <v>24</v>
      </c>
      <c r="B30" s="21" t="s">
        <v>46</v>
      </c>
      <c r="C30" s="22" t="s">
        <v>64</v>
      </c>
      <c r="D30" s="21" t="s">
        <v>19</v>
      </c>
      <c r="E30" s="21">
        <v>3110000</v>
      </c>
      <c r="F30" s="23"/>
      <c r="G30" s="23">
        <v>28</v>
      </c>
      <c r="H30" s="25">
        <f t="shared" si="1"/>
        <v>190.82</v>
      </c>
      <c r="I30" s="25">
        <v>5342.96</v>
      </c>
      <c r="J30" s="21" t="s">
        <v>60</v>
      </c>
      <c r="K30" s="26"/>
    </row>
    <row r="31" s="1" customFormat="1" ht="20" customHeight="1" spans="1:11">
      <c r="A31" s="21">
        <f t="shared" si="3"/>
        <v>25</v>
      </c>
      <c r="B31" s="21" t="s">
        <v>46</v>
      </c>
      <c r="C31" s="22">
        <v>45625</v>
      </c>
      <c r="D31" s="21" t="s">
        <v>65</v>
      </c>
      <c r="E31" s="21">
        <v>9603000</v>
      </c>
      <c r="F31" s="23"/>
      <c r="G31" s="24">
        <v>1</v>
      </c>
      <c r="H31" s="25">
        <f t="shared" si="1"/>
        <v>1052.68</v>
      </c>
      <c r="I31" s="25">
        <v>1052.68</v>
      </c>
      <c r="J31" s="21" t="s">
        <v>66</v>
      </c>
      <c r="K31" s="26"/>
    </row>
    <row r="32" s="1" customFormat="1" ht="20" customHeight="1" spans="1:11">
      <c r="A32" s="21">
        <f t="shared" si="3"/>
        <v>26</v>
      </c>
      <c r="B32" s="21" t="s">
        <v>46</v>
      </c>
      <c r="C32" s="22">
        <v>45625</v>
      </c>
      <c r="D32" s="21" t="s">
        <v>67</v>
      </c>
      <c r="E32" s="21">
        <v>9344010</v>
      </c>
      <c r="F32" s="23"/>
      <c r="G32" s="24">
        <v>1</v>
      </c>
      <c r="H32" s="25">
        <f t="shared" si="1"/>
        <v>247.96</v>
      </c>
      <c r="I32" s="25">
        <v>247.96</v>
      </c>
      <c r="J32" s="21" t="s">
        <v>66</v>
      </c>
      <c r="K32" s="26"/>
    </row>
    <row r="33" s="1" customFormat="1" ht="20" customHeight="1" spans="1:11">
      <c r="A33" s="21">
        <f t="shared" si="3"/>
        <v>27</v>
      </c>
      <c r="B33" s="21" t="s">
        <v>68</v>
      </c>
      <c r="C33" s="22">
        <v>45628</v>
      </c>
      <c r="D33" s="21" t="s">
        <v>69</v>
      </c>
      <c r="E33" s="21">
        <v>2469000</v>
      </c>
      <c r="F33" s="23"/>
      <c r="G33" s="24">
        <v>1</v>
      </c>
      <c r="H33" s="25">
        <f t="shared" si="1"/>
        <v>95.14</v>
      </c>
      <c r="I33" s="25">
        <v>95.14</v>
      </c>
      <c r="J33" s="21" t="s">
        <v>70</v>
      </c>
      <c r="K33" s="26"/>
    </row>
    <row r="34" s="1" customFormat="1" ht="20" customHeight="1" spans="1:11">
      <c r="A34" s="21">
        <f t="shared" si="3"/>
        <v>28</v>
      </c>
      <c r="B34" s="21" t="s">
        <v>68</v>
      </c>
      <c r="C34" s="22">
        <v>45638</v>
      </c>
      <c r="D34" s="21" t="s">
        <v>71</v>
      </c>
      <c r="E34" s="21">
        <v>8611070</v>
      </c>
      <c r="F34" s="23"/>
      <c r="G34" s="23">
        <v>5</v>
      </c>
      <c r="H34" s="25">
        <f t="shared" si="1"/>
        <v>221.08</v>
      </c>
      <c r="I34" s="25">
        <v>1105.4</v>
      </c>
      <c r="J34" s="21" t="s">
        <v>70</v>
      </c>
      <c r="K34" s="26"/>
    </row>
    <row r="35" s="1" customFormat="1" ht="20" customHeight="1" spans="1:11">
      <c r="A35" s="21">
        <f t="shared" si="3"/>
        <v>29</v>
      </c>
      <c r="B35" s="21" t="s">
        <v>68</v>
      </c>
      <c r="C35" s="22">
        <v>45638</v>
      </c>
      <c r="D35" s="21" t="s">
        <v>72</v>
      </c>
      <c r="E35" s="21">
        <v>8800750</v>
      </c>
      <c r="F35" s="23"/>
      <c r="G35" s="23">
        <v>1</v>
      </c>
      <c r="H35" s="25">
        <f t="shared" si="1"/>
        <v>2442.9</v>
      </c>
      <c r="I35" s="25">
        <v>2442.9</v>
      </c>
      <c r="J35" s="21" t="s">
        <v>73</v>
      </c>
      <c r="K35" s="26"/>
    </row>
    <row r="36" s="1" customFormat="1" ht="20" customHeight="1" spans="1:11">
      <c r="A36" s="21">
        <f t="shared" si="3"/>
        <v>30</v>
      </c>
      <c r="B36" s="21" t="s">
        <v>68</v>
      </c>
      <c r="C36" s="22">
        <v>45628</v>
      </c>
      <c r="D36" s="21" t="s">
        <v>69</v>
      </c>
      <c r="E36" s="21">
        <v>2469000</v>
      </c>
      <c r="F36" s="23"/>
      <c r="G36" s="24">
        <v>4</v>
      </c>
      <c r="H36" s="25">
        <f t="shared" si="1"/>
        <v>95.14</v>
      </c>
      <c r="I36" s="25">
        <v>380.56</v>
      </c>
      <c r="J36" s="21" t="s">
        <v>70</v>
      </c>
      <c r="K36" s="26"/>
    </row>
    <row r="37" s="1" customFormat="1" ht="20" customHeight="1" spans="1:11">
      <c r="A37" s="21">
        <f t="shared" si="3"/>
        <v>31</v>
      </c>
      <c r="B37" s="21" t="s">
        <v>68</v>
      </c>
      <c r="C37" s="22">
        <v>45628</v>
      </c>
      <c r="D37" s="21" t="s">
        <v>74</v>
      </c>
      <c r="E37" s="21">
        <v>4583500</v>
      </c>
      <c r="F37" s="23"/>
      <c r="G37" s="23">
        <v>2</v>
      </c>
      <c r="H37" s="25">
        <f t="shared" si="1"/>
        <v>92.13</v>
      </c>
      <c r="I37" s="25">
        <v>184.26</v>
      </c>
      <c r="J37" s="21" t="s">
        <v>75</v>
      </c>
      <c r="K37" s="26"/>
    </row>
    <row r="38" s="1" customFormat="1" ht="20" customHeight="1" spans="1:11">
      <c r="A38" s="21">
        <f t="shared" ref="A38:A47" si="4">ROW()-6</f>
        <v>32</v>
      </c>
      <c r="B38" s="21" t="s">
        <v>68</v>
      </c>
      <c r="C38" s="22">
        <v>45638</v>
      </c>
      <c r="D38" s="21" t="s">
        <v>76</v>
      </c>
      <c r="E38" s="21">
        <v>2890000</v>
      </c>
      <c r="F38" s="23"/>
      <c r="G38" s="24">
        <v>1</v>
      </c>
      <c r="H38" s="25">
        <f t="shared" si="1"/>
        <v>1297.48</v>
      </c>
      <c r="I38" s="25">
        <v>1297.48</v>
      </c>
      <c r="J38" s="21" t="s">
        <v>75</v>
      </c>
      <c r="K38" s="26"/>
    </row>
    <row r="39" s="1" customFormat="1" ht="20" customHeight="1" spans="1:11">
      <c r="A39" s="21">
        <f t="shared" si="4"/>
        <v>33</v>
      </c>
      <c r="B39" s="21" t="s">
        <v>68</v>
      </c>
      <c r="C39" s="22">
        <v>45638</v>
      </c>
      <c r="D39" s="21" t="s">
        <v>77</v>
      </c>
      <c r="E39" s="21">
        <v>1035500</v>
      </c>
      <c r="F39" s="23"/>
      <c r="G39" s="24">
        <v>6</v>
      </c>
      <c r="H39" s="25">
        <f t="shared" si="1"/>
        <v>334.46</v>
      </c>
      <c r="I39" s="25">
        <v>2006.76</v>
      </c>
      <c r="J39" s="21" t="s">
        <v>31</v>
      </c>
      <c r="K39" s="26"/>
    </row>
    <row r="40" s="1" customFormat="1" ht="20" customHeight="1" spans="1:11">
      <c r="A40" s="21">
        <f t="shared" si="4"/>
        <v>34</v>
      </c>
      <c r="B40" s="21" t="s">
        <v>68</v>
      </c>
      <c r="C40" s="22">
        <v>45638</v>
      </c>
      <c r="D40" s="21" t="s">
        <v>78</v>
      </c>
      <c r="E40" s="21">
        <v>3239700</v>
      </c>
      <c r="F40" s="23"/>
      <c r="G40" s="24">
        <v>8</v>
      </c>
      <c r="H40" s="25">
        <f t="shared" ref="H40:H83" si="5">+I40/G40</f>
        <v>587.74</v>
      </c>
      <c r="I40" s="25">
        <v>4701.92</v>
      </c>
      <c r="J40" s="21" t="s">
        <v>31</v>
      </c>
      <c r="K40" s="26"/>
    </row>
    <row r="41" s="1" customFormat="1" ht="20" customHeight="1" spans="1:11">
      <c r="A41" s="21">
        <f t="shared" si="4"/>
        <v>35</v>
      </c>
      <c r="B41" s="21" t="s">
        <v>68</v>
      </c>
      <c r="C41" s="22">
        <v>45644</v>
      </c>
      <c r="D41" s="21" t="s">
        <v>62</v>
      </c>
      <c r="E41" s="21">
        <v>8601080</v>
      </c>
      <c r="F41" s="23"/>
      <c r="G41" s="23">
        <v>1</v>
      </c>
      <c r="H41" s="25">
        <f t="shared" si="5"/>
        <v>206.15</v>
      </c>
      <c r="I41" s="25">
        <v>206.15</v>
      </c>
      <c r="J41" s="21" t="s">
        <v>31</v>
      </c>
      <c r="K41" s="26"/>
    </row>
    <row r="42" s="1" customFormat="1" ht="20" customHeight="1" spans="1:11">
      <c r="A42" s="21">
        <f t="shared" si="4"/>
        <v>36</v>
      </c>
      <c r="B42" s="21" t="s">
        <v>68</v>
      </c>
      <c r="C42" s="22">
        <v>45644</v>
      </c>
      <c r="D42" s="21" t="s">
        <v>79</v>
      </c>
      <c r="E42" s="21">
        <v>3388100</v>
      </c>
      <c r="F42" s="23"/>
      <c r="G42" s="23">
        <v>2</v>
      </c>
      <c r="H42" s="25">
        <f t="shared" si="5"/>
        <v>193.97</v>
      </c>
      <c r="I42" s="25">
        <v>387.94</v>
      </c>
      <c r="J42" s="21" t="s">
        <v>31</v>
      </c>
      <c r="K42" s="26"/>
    </row>
    <row r="43" s="1" customFormat="1" ht="20" customHeight="1" spans="1:11">
      <c r="A43" s="21">
        <f t="shared" si="4"/>
        <v>37</v>
      </c>
      <c r="B43" s="21" t="s">
        <v>68</v>
      </c>
      <c r="C43" s="22">
        <v>45628</v>
      </c>
      <c r="D43" s="21" t="s">
        <v>80</v>
      </c>
      <c r="E43" s="21">
        <v>7187269</v>
      </c>
      <c r="F43" s="23"/>
      <c r="G43" s="23">
        <v>3</v>
      </c>
      <c r="H43" s="25">
        <f t="shared" si="5"/>
        <v>167.16</v>
      </c>
      <c r="I43" s="25">
        <v>501.48</v>
      </c>
      <c r="J43" s="21" t="s">
        <v>31</v>
      </c>
      <c r="K43" s="26"/>
    </row>
    <row r="44" s="1" customFormat="1" ht="20" customHeight="1" spans="1:11">
      <c r="A44" s="21">
        <f t="shared" si="4"/>
        <v>38</v>
      </c>
      <c r="B44" s="21" t="s">
        <v>68</v>
      </c>
      <c r="C44" s="22">
        <v>45628</v>
      </c>
      <c r="D44" s="21" t="s">
        <v>69</v>
      </c>
      <c r="E44" s="21">
        <v>2469000</v>
      </c>
      <c r="F44" s="23"/>
      <c r="G44" s="24">
        <v>4</v>
      </c>
      <c r="H44" s="25">
        <f t="shared" si="5"/>
        <v>95.14</v>
      </c>
      <c r="I44" s="25">
        <v>380.56</v>
      </c>
      <c r="J44" s="21" t="s">
        <v>81</v>
      </c>
      <c r="K44" s="26"/>
    </row>
    <row r="45" s="1" customFormat="1" ht="20" customHeight="1" spans="1:11">
      <c r="A45" s="21">
        <f t="shared" si="4"/>
        <v>39</v>
      </c>
      <c r="B45" s="21" t="s">
        <v>68</v>
      </c>
      <c r="C45" s="22">
        <v>45628</v>
      </c>
      <c r="D45" s="21" t="s">
        <v>82</v>
      </c>
      <c r="E45" s="21">
        <v>8611160</v>
      </c>
      <c r="F45" s="23"/>
      <c r="G45" s="24">
        <v>1</v>
      </c>
      <c r="H45" s="25">
        <f t="shared" si="5"/>
        <v>6.78</v>
      </c>
      <c r="I45" s="25">
        <v>6.78</v>
      </c>
      <c r="J45" s="21" t="s">
        <v>83</v>
      </c>
      <c r="K45" s="26"/>
    </row>
    <row r="46" s="1" customFormat="1" ht="20" customHeight="1" spans="1:11">
      <c r="A46" s="21">
        <f t="shared" si="4"/>
        <v>40</v>
      </c>
      <c r="B46" s="21" t="s">
        <v>68</v>
      </c>
      <c r="C46" s="22">
        <v>45638</v>
      </c>
      <c r="D46" s="21" t="s">
        <v>84</v>
      </c>
      <c r="E46" s="21">
        <v>8611370</v>
      </c>
      <c r="F46" s="23"/>
      <c r="G46" s="24">
        <v>5</v>
      </c>
      <c r="H46" s="25">
        <f t="shared" si="5"/>
        <v>203.34</v>
      </c>
      <c r="I46" s="25">
        <v>1016.7</v>
      </c>
      <c r="J46" s="21" t="s">
        <v>85</v>
      </c>
      <c r="K46" s="26"/>
    </row>
    <row r="47" s="1" customFormat="1" ht="20" customHeight="1" spans="1:11">
      <c r="A47" s="21">
        <f t="shared" si="4"/>
        <v>41</v>
      </c>
      <c r="B47" s="21" t="s">
        <v>68</v>
      </c>
      <c r="C47" s="22">
        <v>45628</v>
      </c>
      <c r="D47" s="21" t="s">
        <v>86</v>
      </c>
      <c r="E47" s="21">
        <v>9340000</v>
      </c>
      <c r="F47" s="23"/>
      <c r="G47" s="23">
        <v>20</v>
      </c>
      <c r="H47" s="25">
        <f t="shared" si="5"/>
        <v>191.82</v>
      </c>
      <c r="I47" s="25">
        <v>3836.4</v>
      </c>
      <c r="J47" s="21" t="s">
        <v>87</v>
      </c>
      <c r="K47" s="26"/>
    </row>
    <row r="48" s="1" customFormat="1" ht="20" customHeight="1" spans="1:11">
      <c r="A48" s="21">
        <f t="shared" ref="A48:A57" si="6">ROW()-6</f>
        <v>42</v>
      </c>
      <c r="B48" s="21" t="s">
        <v>68</v>
      </c>
      <c r="C48" s="22">
        <v>45628</v>
      </c>
      <c r="D48" s="21" t="s">
        <v>88</v>
      </c>
      <c r="E48" s="21">
        <v>7078000</v>
      </c>
      <c r="F48" s="23"/>
      <c r="G48" s="23">
        <v>1</v>
      </c>
      <c r="H48" s="25">
        <f t="shared" si="5"/>
        <v>74.32</v>
      </c>
      <c r="I48" s="25">
        <v>74.32</v>
      </c>
      <c r="J48" s="21" t="s">
        <v>89</v>
      </c>
      <c r="K48" s="26"/>
    </row>
    <row r="49" s="1" customFormat="1" ht="20" customHeight="1" spans="1:11">
      <c r="A49" s="21">
        <f t="shared" si="6"/>
        <v>43</v>
      </c>
      <c r="B49" s="21" t="s">
        <v>68</v>
      </c>
      <c r="C49" s="22">
        <v>45628</v>
      </c>
      <c r="D49" s="21" t="s">
        <v>90</v>
      </c>
      <c r="E49" s="21">
        <v>1213500</v>
      </c>
      <c r="F49" s="23"/>
      <c r="G49" s="24">
        <v>1</v>
      </c>
      <c r="H49" s="25">
        <f t="shared" si="5"/>
        <v>1944.21</v>
      </c>
      <c r="I49" s="25">
        <v>1944.21</v>
      </c>
      <c r="J49" s="21" t="s">
        <v>91</v>
      </c>
      <c r="K49" s="26"/>
    </row>
    <row r="50" s="1" customFormat="1" ht="20" customHeight="1" spans="1:11">
      <c r="A50" s="21">
        <f t="shared" si="6"/>
        <v>44</v>
      </c>
      <c r="B50" s="21" t="s">
        <v>68</v>
      </c>
      <c r="C50" s="22">
        <v>45628</v>
      </c>
      <c r="D50" s="21" t="s">
        <v>92</v>
      </c>
      <c r="E50" s="21">
        <v>2513000</v>
      </c>
      <c r="F50" s="23"/>
      <c r="G50" s="23">
        <v>1</v>
      </c>
      <c r="H50" s="25">
        <f t="shared" si="5"/>
        <v>78.2</v>
      </c>
      <c r="I50" s="25">
        <v>78.2</v>
      </c>
      <c r="J50" s="21" t="s">
        <v>93</v>
      </c>
      <c r="K50" s="26"/>
    </row>
    <row r="51" s="1" customFormat="1" ht="20" customHeight="1" spans="1:11">
      <c r="A51" s="21">
        <f t="shared" si="6"/>
        <v>45</v>
      </c>
      <c r="B51" s="21" t="s">
        <v>68</v>
      </c>
      <c r="C51" s="22">
        <v>45628</v>
      </c>
      <c r="D51" s="21" t="s">
        <v>94</v>
      </c>
      <c r="E51" s="21">
        <v>3240200</v>
      </c>
      <c r="F51" s="23"/>
      <c r="G51" s="24">
        <v>31</v>
      </c>
      <c r="H51" s="25">
        <f t="shared" si="5"/>
        <v>147.97</v>
      </c>
      <c r="I51" s="25">
        <v>4587.07</v>
      </c>
      <c r="J51" s="21" t="s">
        <v>95</v>
      </c>
      <c r="K51" s="26"/>
    </row>
    <row r="52" s="1" customFormat="1" ht="20" customHeight="1" spans="1:11">
      <c r="A52" s="21">
        <f t="shared" si="6"/>
        <v>46</v>
      </c>
      <c r="B52" s="21" t="s">
        <v>68</v>
      </c>
      <c r="C52" s="22">
        <v>45628</v>
      </c>
      <c r="D52" s="21" t="s">
        <v>96</v>
      </c>
      <c r="E52" s="21">
        <v>2435000</v>
      </c>
      <c r="F52" s="23"/>
      <c r="G52" s="24">
        <v>4</v>
      </c>
      <c r="H52" s="25">
        <f t="shared" si="5"/>
        <v>219.21</v>
      </c>
      <c r="I52" s="25">
        <v>876.84</v>
      </c>
      <c r="J52" s="21" t="s">
        <v>97</v>
      </c>
      <c r="K52" s="26"/>
    </row>
    <row r="53" s="1" customFormat="1" ht="20" customHeight="1" spans="1:11">
      <c r="A53" s="21">
        <f t="shared" si="6"/>
        <v>47</v>
      </c>
      <c r="B53" s="21" t="s">
        <v>68</v>
      </c>
      <c r="C53" s="22">
        <v>45628</v>
      </c>
      <c r="D53" s="21" t="s">
        <v>98</v>
      </c>
      <c r="E53" s="21">
        <v>1194420</v>
      </c>
      <c r="F53" s="23"/>
      <c r="G53" s="23">
        <v>2</v>
      </c>
      <c r="H53" s="25">
        <f t="shared" si="5"/>
        <v>3169.47</v>
      </c>
      <c r="I53" s="25">
        <v>6338.94</v>
      </c>
      <c r="J53" s="21" t="s">
        <v>99</v>
      </c>
      <c r="K53" s="26"/>
    </row>
    <row r="54" s="1" customFormat="1" ht="20" customHeight="1" spans="1:11">
      <c r="A54" s="21">
        <f t="shared" si="6"/>
        <v>48</v>
      </c>
      <c r="B54" s="21" t="s">
        <v>68</v>
      </c>
      <c r="C54" s="22">
        <v>45628</v>
      </c>
      <c r="D54" s="21" t="s">
        <v>94</v>
      </c>
      <c r="E54" s="21">
        <v>3240200</v>
      </c>
      <c r="F54" s="23"/>
      <c r="G54" s="24">
        <v>20</v>
      </c>
      <c r="H54" s="25">
        <f t="shared" si="5"/>
        <v>147.97</v>
      </c>
      <c r="I54" s="25">
        <v>2959.4</v>
      </c>
      <c r="J54" s="21" t="s">
        <v>87</v>
      </c>
      <c r="K54" s="26"/>
    </row>
    <row r="55" s="1" customFormat="1" ht="20" customHeight="1" spans="1:11">
      <c r="A55" s="21">
        <f t="shared" si="6"/>
        <v>49</v>
      </c>
      <c r="B55" s="21" t="s">
        <v>68</v>
      </c>
      <c r="C55" s="22">
        <v>45628</v>
      </c>
      <c r="D55" s="21" t="s">
        <v>100</v>
      </c>
      <c r="E55" s="21">
        <v>7187803</v>
      </c>
      <c r="F55" s="23"/>
      <c r="G55" s="24">
        <v>1</v>
      </c>
      <c r="H55" s="25">
        <f t="shared" si="5"/>
        <v>602.57</v>
      </c>
      <c r="I55" s="25">
        <v>602.57</v>
      </c>
      <c r="J55" s="21" t="s">
        <v>101</v>
      </c>
      <c r="K55" s="26"/>
    </row>
    <row r="56" s="1" customFormat="1" ht="20" customHeight="1" spans="1:11">
      <c r="A56" s="21">
        <f t="shared" si="6"/>
        <v>50</v>
      </c>
      <c r="B56" s="21" t="s">
        <v>68</v>
      </c>
      <c r="C56" s="22">
        <v>45628</v>
      </c>
      <c r="D56" s="21" t="s">
        <v>90</v>
      </c>
      <c r="E56" s="21">
        <v>1213500</v>
      </c>
      <c r="F56" s="23"/>
      <c r="G56" s="23">
        <v>1</v>
      </c>
      <c r="H56" s="25">
        <f t="shared" si="5"/>
        <v>1944.22</v>
      </c>
      <c r="I56" s="25">
        <v>1944.22</v>
      </c>
      <c r="J56" s="21" t="s">
        <v>102</v>
      </c>
      <c r="K56" s="26"/>
    </row>
    <row r="57" s="1" customFormat="1" ht="20" customHeight="1" spans="1:11">
      <c r="A57" s="21">
        <f t="shared" si="6"/>
        <v>51</v>
      </c>
      <c r="B57" s="21" t="s">
        <v>68</v>
      </c>
      <c r="C57" s="22">
        <v>45628</v>
      </c>
      <c r="D57" s="21" t="s">
        <v>103</v>
      </c>
      <c r="E57" s="21">
        <v>3305500</v>
      </c>
      <c r="F57" s="23"/>
      <c r="G57" s="24">
        <v>1</v>
      </c>
      <c r="H57" s="25">
        <f t="shared" si="5"/>
        <v>7857.11</v>
      </c>
      <c r="I57" s="25">
        <v>7857.11</v>
      </c>
      <c r="J57" s="21" t="s">
        <v>104</v>
      </c>
      <c r="K57" s="26"/>
    </row>
    <row r="58" s="1" customFormat="1" ht="20" customHeight="1" spans="1:11">
      <c r="A58" s="21">
        <f t="shared" ref="A58:A67" si="7">ROW()-6</f>
        <v>52</v>
      </c>
      <c r="B58" s="21" t="s">
        <v>68</v>
      </c>
      <c r="C58" s="22">
        <v>45628</v>
      </c>
      <c r="D58" s="21" t="s">
        <v>105</v>
      </c>
      <c r="E58" s="21">
        <v>1194775</v>
      </c>
      <c r="F58" s="23"/>
      <c r="G58" s="23">
        <v>2</v>
      </c>
      <c r="H58" s="25">
        <f t="shared" si="5"/>
        <v>354.29</v>
      </c>
      <c r="I58" s="25">
        <v>708.58</v>
      </c>
      <c r="J58" s="21" t="s">
        <v>106</v>
      </c>
      <c r="K58" s="26"/>
    </row>
    <row r="59" s="1" customFormat="1" ht="20" customHeight="1" spans="1:11">
      <c r="A59" s="21">
        <f t="shared" si="7"/>
        <v>53</v>
      </c>
      <c r="B59" s="21" t="s">
        <v>107</v>
      </c>
      <c r="C59" s="22">
        <v>45636</v>
      </c>
      <c r="D59" s="21" t="s">
        <v>108</v>
      </c>
      <c r="E59" s="21">
        <v>3241100</v>
      </c>
      <c r="F59" s="23"/>
      <c r="G59" s="23">
        <v>10</v>
      </c>
      <c r="H59" s="25">
        <f t="shared" si="5"/>
        <v>630.05</v>
      </c>
      <c r="I59" s="25">
        <v>6300.5</v>
      </c>
      <c r="J59" s="21" t="s">
        <v>109</v>
      </c>
      <c r="K59" s="26"/>
    </row>
    <row r="60" s="1" customFormat="1" ht="20" customHeight="1" spans="1:11">
      <c r="A60" s="21">
        <f t="shared" si="7"/>
        <v>54</v>
      </c>
      <c r="B60" s="21" t="s">
        <v>107</v>
      </c>
      <c r="C60" s="22">
        <v>45636</v>
      </c>
      <c r="D60" s="21" t="s">
        <v>108</v>
      </c>
      <c r="E60" s="21">
        <v>3241100</v>
      </c>
      <c r="F60" s="23"/>
      <c r="G60" s="24">
        <v>18</v>
      </c>
      <c r="H60" s="25">
        <f t="shared" si="5"/>
        <v>630.05</v>
      </c>
      <c r="I60" s="25">
        <v>11340.9</v>
      </c>
      <c r="J60" s="21" t="s">
        <v>109</v>
      </c>
      <c r="K60" s="26"/>
    </row>
    <row r="61" s="1" customFormat="1" ht="20" customHeight="1" spans="1:11">
      <c r="A61" s="21">
        <f t="shared" si="7"/>
        <v>55</v>
      </c>
      <c r="B61" s="21" t="s">
        <v>107</v>
      </c>
      <c r="C61" s="22">
        <v>45644</v>
      </c>
      <c r="D61" s="21" t="s">
        <v>110</v>
      </c>
      <c r="E61" s="21">
        <v>3322700</v>
      </c>
      <c r="F61" s="23"/>
      <c r="G61" s="23">
        <v>10</v>
      </c>
      <c r="H61" s="25">
        <f t="shared" si="5"/>
        <v>65.84</v>
      </c>
      <c r="I61" s="25">
        <v>658.4</v>
      </c>
      <c r="J61" s="21" t="s">
        <v>111</v>
      </c>
      <c r="K61" s="26"/>
    </row>
    <row r="62" s="1" customFormat="1" ht="20" customHeight="1" spans="1:11">
      <c r="A62" s="21">
        <f t="shared" si="7"/>
        <v>56</v>
      </c>
      <c r="B62" s="21" t="s">
        <v>107</v>
      </c>
      <c r="C62" s="22">
        <v>45644</v>
      </c>
      <c r="D62" s="21" t="s">
        <v>112</v>
      </c>
      <c r="E62" s="21">
        <v>1194358</v>
      </c>
      <c r="F62" s="23"/>
      <c r="G62" s="24">
        <v>15</v>
      </c>
      <c r="H62" s="25">
        <f t="shared" si="5"/>
        <v>577.6</v>
      </c>
      <c r="I62" s="25">
        <v>8664</v>
      </c>
      <c r="J62" s="21" t="s">
        <v>31</v>
      </c>
      <c r="K62" s="26"/>
    </row>
    <row r="63" s="1" customFormat="1" ht="20" customHeight="1" spans="1:11">
      <c r="A63" s="21">
        <f t="shared" si="7"/>
        <v>57</v>
      </c>
      <c r="B63" s="21" t="s">
        <v>107</v>
      </c>
      <c r="C63" s="22">
        <v>45644</v>
      </c>
      <c r="D63" s="21" t="s">
        <v>113</v>
      </c>
      <c r="E63" s="21">
        <v>1194384</v>
      </c>
      <c r="F63" s="23"/>
      <c r="G63" s="24">
        <v>15</v>
      </c>
      <c r="H63" s="25">
        <f t="shared" si="5"/>
        <v>64.82</v>
      </c>
      <c r="I63" s="25">
        <v>972.3</v>
      </c>
      <c r="J63" s="21" t="s">
        <v>31</v>
      </c>
      <c r="K63" s="26"/>
    </row>
    <row r="64" s="1" customFormat="1" ht="20" customHeight="1" spans="1:11">
      <c r="A64" s="21">
        <f t="shared" si="7"/>
        <v>58</v>
      </c>
      <c r="B64" s="21" t="s">
        <v>107</v>
      </c>
      <c r="C64" s="22">
        <v>45638</v>
      </c>
      <c r="D64" s="21" t="s">
        <v>114</v>
      </c>
      <c r="E64" s="21">
        <v>4568000</v>
      </c>
      <c r="F64" s="23"/>
      <c r="G64" s="24">
        <v>1</v>
      </c>
      <c r="H64" s="25">
        <f t="shared" si="5"/>
        <v>128.73</v>
      </c>
      <c r="I64" s="25">
        <v>128.73</v>
      </c>
      <c r="J64" s="21" t="s">
        <v>115</v>
      </c>
      <c r="K64" s="26"/>
    </row>
    <row r="65" s="1" customFormat="1" ht="20" customHeight="1" spans="1:11">
      <c r="A65" s="21">
        <f t="shared" si="7"/>
        <v>59</v>
      </c>
      <c r="B65" s="21" t="s">
        <v>107</v>
      </c>
      <c r="C65" s="22">
        <v>45644</v>
      </c>
      <c r="D65" s="21" t="s">
        <v>116</v>
      </c>
      <c r="E65" s="21">
        <v>7187807</v>
      </c>
      <c r="F65" s="23"/>
      <c r="G65" s="24">
        <v>1</v>
      </c>
      <c r="H65" s="25">
        <f t="shared" si="5"/>
        <v>690.25</v>
      </c>
      <c r="I65" s="25">
        <v>690.25</v>
      </c>
      <c r="J65" s="21" t="s">
        <v>31</v>
      </c>
      <c r="K65" s="26"/>
    </row>
    <row r="66" s="1" customFormat="1" ht="20" customHeight="1" spans="1:11">
      <c r="A66" s="21">
        <f t="shared" si="7"/>
        <v>60</v>
      </c>
      <c r="B66" s="21" t="s">
        <v>107</v>
      </c>
      <c r="C66" s="22">
        <v>45638</v>
      </c>
      <c r="D66" s="21" t="s">
        <v>63</v>
      </c>
      <c r="E66" s="21">
        <v>3241700</v>
      </c>
      <c r="F66" s="23"/>
      <c r="G66" s="24">
        <v>2</v>
      </c>
      <c r="H66" s="25">
        <f t="shared" si="5"/>
        <v>693.06</v>
      </c>
      <c r="I66" s="25">
        <v>1386.12</v>
      </c>
      <c r="J66" s="21" t="s">
        <v>117</v>
      </c>
      <c r="K66" s="26"/>
    </row>
    <row r="67" s="1" customFormat="1" ht="20" customHeight="1" spans="1:11">
      <c r="A67" s="21">
        <f t="shared" si="7"/>
        <v>61</v>
      </c>
      <c r="B67" s="21" t="s">
        <v>107</v>
      </c>
      <c r="C67" s="22">
        <v>45638</v>
      </c>
      <c r="D67" s="21" t="s">
        <v>118</v>
      </c>
      <c r="E67" s="21">
        <v>3240300</v>
      </c>
      <c r="F67" s="23"/>
      <c r="G67" s="24">
        <v>2</v>
      </c>
      <c r="H67" s="25">
        <f t="shared" si="5"/>
        <v>162.77</v>
      </c>
      <c r="I67" s="25">
        <v>325.54</v>
      </c>
      <c r="J67" s="21" t="s">
        <v>117</v>
      </c>
      <c r="K67" s="26"/>
    </row>
    <row r="68" s="1" customFormat="1" ht="20" customHeight="1" spans="1:11">
      <c r="A68" s="21">
        <f t="shared" ref="A68:A77" si="8">ROW()-6</f>
        <v>62</v>
      </c>
      <c r="B68" s="21" t="s">
        <v>107</v>
      </c>
      <c r="C68" s="22">
        <v>45638</v>
      </c>
      <c r="D68" s="21" t="s">
        <v>119</v>
      </c>
      <c r="E68" s="21">
        <v>2889000</v>
      </c>
      <c r="F68" s="23"/>
      <c r="G68" s="24">
        <v>3</v>
      </c>
      <c r="H68" s="25">
        <f t="shared" si="5"/>
        <v>479.72</v>
      </c>
      <c r="I68" s="25">
        <v>1439.16</v>
      </c>
      <c r="J68" s="21" t="s">
        <v>120</v>
      </c>
      <c r="K68" s="26"/>
    </row>
    <row r="69" s="1" customFormat="1" ht="20" customHeight="1" spans="1:11">
      <c r="A69" s="21">
        <f t="shared" si="8"/>
        <v>63</v>
      </c>
      <c r="B69" s="21" t="s">
        <v>107</v>
      </c>
      <c r="C69" s="22">
        <v>45638</v>
      </c>
      <c r="D69" s="21" t="s">
        <v>121</v>
      </c>
      <c r="E69" s="21">
        <v>1501510</v>
      </c>
      <c r="F69" s="23"/>
      <c r="G69" s="23">
        <v>1</v>
      </c>
      <c r="H69" s="25">
        <f t="shared" si="5"/>
        <v>226.68</v>
      </c>
      <c r="I69" s="25">
        <v>226.68</v>
      </c>
      <c r="J69" s="21" t="s">
        <v>122</v>
      </c>
      <c r="K69" s="26"/>
    </row>
    <row r="70" s="1" customFormat="1" ht="20" customHeight="1" spans="1:11">
      <c r="A70" s="21">
        <f t="shared" si="8"/>
        <v>64</v>
      </c>
      <c r="B70" s="21" t="s">
        <v>107</v>
      </c>
      <c r="C70" s="22">
        <v>45644</v>
      </c>
      <c r="D70" s="21" t="s">
        <v>123</v>
      </c>
      <c r="E70" s="21">
        <v>8618250</v>
      </c>
      <c r="F70" s="23"/>
      <c r="G70" s="23">
        <v>6</v>
      </c>
      <c r="H70" s="25">
        <f t="shared" si="5"/>
        <v>238.76</v>
      </c>
      <c r="I70" s="25">
        <v>1432.56</v>
      </c>
      <c r="J70" s="21" t="s">
        <v>31</v>
      </c>
      <c r="K70" s="26"/>
    </row>
    <row r="71" s="1" customFormat="1" ht="20" customHeight="1" spans="1:11">
      <c r="A71" s="21">
        <f t="shared" si="8"/>
        <v>65</v>
      </c>
      <c r="B71" s="21" t="s">
        <v>107</v>
      </c>
      <c r="C71" s="22">
        <v>45644</v>
      </c>
      <c r="D71" s="21" t="s">
        <v>124</v>
      </c>
      <c r="E71" s="21">
        <v>1076500</v>
      </c>
      <c r="F71" s="23"/>
      <c r="G71" s="24">
        <v>1</v>
      </c>
      <c r="H71" s="25">
        <f t="shared" si="5"/>
        <v>705.17</v>
      </c>
      <c r="I71" s="25">
        <v>705.17</v>
      </c>
      <c r="J71" s="21" t="s">
        <v>31</v>
      </c>
      <c r="K71" s="26"/>
    </row>
    <row r="72" s="1" customFormat="1" ht="20" customHeight="1" spans="1:11">
      <c r="A72" s="21">
        <f t="shared" si="8"/>
        <v>66</v>
      </c>
      <c r="B72" s="21" t="s">
        <v>107</v>
      </c>
      <c r="C72" s="22">
        <v>45638</v>
      </c>
      <c r="D72" s="21" t="s">
        <v>125</v>
      </c>
      <c r="E72" s="21">
        <v>1015600</v>
      </c>
      <c r="F72" s="23"/>
      <c r="G72" s="23">
        <v>1</v>
      </c>
      <c r="H72" s="25">
        <f t="shared" si="5"/>
        <v>2056.54</v>
      </c>
      <c r="I72" s="25">
        <v>2056.54</v>
      </c>
      <c r="J72" s="21" t="s">
        <v>126</v>
      </c>
      <c r="K72" s="26"/>
    </row>
    <row r="73" s="1" customFormat="1" ht="20" customHeight="1" spans="1:11">
      <c r="A73" s="21">
        <f t="shared" si="8"/>
        <v>67</v>
      </c>
      <c r="B73" s="21" t="s">
        <v>107</v>
      </c>
      <c r="C73" s="22">
        <v>45638</v>
      </c>
      <c r="D73" s="21" t="s">
        <v>127</v>
      </c>
      <c r="E73" s="21">
        <v>1045500</v>
      </c>
      <c r="F73" s="23"/>
      <c r="G73" s="24">
        <v>1</v>
      </c>
      <c r="H73" s="25">
        <f t="shared" si="5"/>
        <v>529.34</v>
      </c>
      <c r="I73" s="25">
        <v>529.34</v>
      </c>
      <c r="J73" s="21" t="s">
        <v>126</v>
      </c>
      <c r="K73" s="26"/>
    </row>
    <row r="74" s="1" customFormat="1" ht="20" customHeight="1" spans="1:11">
      <c r="A74" s="21">
        <f t="shared" si="8"/>
        <v>68</v>
      </c>
      <c r="B74" s="21" t="s">
        <v>128</v>
      </c>
      <c r="C74" s="22">
        <v>45644</v>
      </c>
      <c r="D74" s="21" t="s">
        <v>129</v>
      </c>
      <c r="E74" s="21">
        <v>7187114</v>
      </c>
      <c r="F74" s="23"/>
      <c r="G74" s="24">
        <v>16</v>
      </c>
      <c r="H74" s="25">
        <f t="shared" si="5"/>
        <v>356.19</v>
      </c>
      <c r="I74" s="25">
        <v>5699.04</v>
      </c>
      <c r="J74" s="21" t="s">
        <v>31</v>
      </c>
      <c r="K74" s="26"/>
    </row>
    <row r="75" s="1" customFormat="1" ht="20" customHeight="1" spans="1:11">
      <c r="A75" s="21">
        <f t="shared" si="8"/>
        <v>69</v>
      </c>
      <c r="B75" s="21" t="s">
        <v>128</v>
      </c>
      <c r="C75" s="22">
        <v>45644</v>
      </c>
      <c r="D75" s="21" t="s">
        <v>130</v>
      </c>
      <c r="E75" s="21">
        <v>3244740</v>
      </c>
      <c r="F75" s="23"/>
      <c r="G75" s="24">
        <v>4</v>
      </c>
      <c r="H75" s="25">
        <f t="shared" si="5"/>
        <v>1414.85</v>
      </c>
      <c r="I75" s="25">
        <v>5659.4</v>
      </c>
      <c r="J75" s="21" t="s">
        <v>131</v>
      </c>
      <c r="K75" s="26"/>
    </row>
    <row r="76" s="1" customFormat="1" ht="20" customHeight="1" spans="1:11">
      <c r="A76" s="21">
        <f t="shared" si="8"/>
        <v>70</v>
      </c>
      <c r="B76" s="21" t="s">
        <v>128</v>
      </c>
      <c r="C76" s="22">
        <v>45644</v>
      </c>
      <c r="D76" s="21" t="s">
        <v>132</v>
      </c>
      <c r="E76" s="21">
        <v>8611200</v>
      </c>
      <c r="F76" s="23"/>
      <c r="G76" s="24">
        <v>2</v>
      </c>
      <c r="H76" s="25">
        <f t="shared" si="5"/>
        <v>52.14</v>
      </c>
      <c r="I76" s="25">
        <v>104.28</v>
      </c>
      <c r="J76" s="21" t="s">
        <v>133</v>
      </c>
      <c r="K76" s="26"/>
    </row>
    <row r="77" s="1" customFormat="1" ht="20" customHeight="1" spans="1:11">
      <c r="A77" s="21">
        <f t="shared" si="8"/>
        <v>71</v>
      </c>
      <c r="B77" s="21" t="s">
        <v>134</v>
      </c>
      <c r="C77" s="22">
        <v>45646</v>
      </c>
      <c r="D77" s="21" t="s">
        <v>127</v>
      </c>
      <c r="E77" s="21">
        <v>1045500</v>
      </c>
      <c r="F77" s="23"/>
      <c r="G77" s="23">
        <v>1</v>
      </c>
      <c r="H77" s="25">
        <f t="shared" si="5"/>
        <v>529.33</v>
      </c>
      <c r="I77" s="25">
        <v>529.33</v>
      </c>
      <c r="J77" s="21" t="s">
        <v>135</v>
      </c>
      <c r="K77" s="26"/>
    </row>
    <row r="78" s="1" customFormat="1" ht="20" customHeight="1" spans="1:11">
      <c r="A78" s="21">
        <f t="shared" ref="A78:A92" si="9">ROW()-6</f>
        <v>72</v>
      </c>
      <c r="B78" s="21" t="s">
        <v>134</v>
      </c>
      <c r="C78" s="22">
        <v>45646</v>
      </c>
      <c r="D78" s="21" t="s">
        <v>136</v>
      </c>
      <c r="E78" s="21">
        <v>1517510</v>
      </c>
      <c r="F78" s="23"/>
      <c r="G78" s="24">
        <v>1</v>
      </c>
      <c r="H78" s="25">
        <f t="shared" si="5"/>
        <v>215.19</v>
      </c>
      <c r="I78" s="25">
        <v>215.19</v>
      </c>
      <c r="J78" s="21" t="s">
        <v>135</v>
      </c>
      <c r="K78" s="26"/>
    </row>
    <row r="79" s="1" customFormat="1" ht="20" customHeight="1" spans="1:11">
      <c r="A79" s="21">
        <f t="shared" si="9"/>
        <v>73</v>
      </c>
      <c r="B79" s="21" t="s">
        <v>134</v>
      </c>
      <c r="C79" s="22">
        <v>45646</v>
      </c>
      <c r="D79" s="21" t="s">
        <v>137</v>
      </c>
      <c r="E79" s="21">
        <v>3582000</v>
      </c>
      <c r="F79" s="23"/>
      <c r="G79" s="24">
        <v>1</v>
      </c>
      <c r="H79" s="25">
        <f t="shared" si="5"/>
        <v>1792.6</v>
      </c>
      <c r="I79" s="25">
        <v>1792.6</v>
      </c>
      <c r="J79" s="21" t="s">
        <v>138</v>
      </c>
      <c r="K79" s="26"/>
    </row>
    <row r="80" s="1" customFormat="1" ht="20" customHeight="1" spans="1:11">
      <c r="A80" s="21">
        <f t="shared" si="9"/>
        <v>74</v>
      </c>
      <c r="B80" s="21" t="s">
        <v>134</v>
      </c>
      <c r="C80" s="22">
        <v>45646</v>
      </c>
      <c r="D80" s="21" t="s">
        <v>139</v>
      </c>
      <c r="E80" s="21">
        <v>8106235</v>
      </c>
      <c r="F80" s="23"/>
      <c r="G80" s="23">
        <v>1</v>
      </c>
      <c r="H80" s="25">
        <f t="shared" si="5"/>
        <v>858.15</v>
      </c>
      <c r="I80" s="25">
        <v>858.15</v>
      </c>
      <c r="J80" s="21" t="s">
        <v>140</v>
      </c>
      <c r="K80" s="26"/>
    </row>
    <row r="81" s="1" customFormat="1" ht="20" customHeight="1" spans="1:11">
      <c r="A81" s="21">
        <f t="shared" si="9"/>
        <v>75</v>
      </c>
      <c r="B81" s="21" t="s">
        <v>134</v>
      </c>
      <c r="C81" s="22">
        <v>45646</v>
      </c>
      <c r="D81" s="21" t="s">
        <v>141</v>
      </c>
      <c r="E81" s="21">
        <v>8602800</v>
      </c>
      <c r="F81" s="23"/>
      <c r="G81" s="24">
        <v>2</v>
      </c>
      <c r="H81" s="25">
        <f t="shared" si="5"/>
        <v>453.32</v>
      </c>
      <c r="I81" s="25">
        <v>906.64</v>
      </c>
      <c r="J81" s="21" t="s">
        <v>140</v>
      </c>
      <c r="K81" s="26"/>
    </row>
    <row r="82" s="1" customFormat="1" ht="20" customHeight="1" spans="1:11">
      <c r="A82" s="21">
        <f t="shared" si="9"/>
        <v>76</v>
      </c>
      <c r="B82" s="21" t="s">
        <v>134</v>
      </c>
      <c r="C82" s="22">
        <v>45646</v>
      </c>
      <c r="D82" s="21" t="s">
        <v>142</v>
      </c>
      <c r="E82" s="21">
        <v>3305500</v>
      </c>
      <c r="F82" s="23"/>
      <c r="G82" s="23">
        <v>1</v>
      </c>
      <c r="H82" s="25">
        <f t="shared" si="5"/>
        <v>7857.11</v>
      </c>
      <c r="I82" s="25">
        <v>7857.11</v>
      </c>
      <c r="J82" s="21" t="s">
        <v>143</v>
      </c>
      <c r="K82" s="26"/>
    </row>
    <row r="83" s="1" customFormat="1" ht="20" customHeight="1" spans="1:11">
      <c r="A83" s="21">
        <f t="shared" si="9"/>
        <v>77</v>
      </c>
      <c r="B83" s="21" t="s">
        <v>134</v>
      </c>
      <c r="C83" s="22">
        <v>45646</v>
      </c>
      <c r="D83" s="21" t="s">
        <v>144</v>
      </c>
      <c r="E83" s="21">
        <v>3238200</v>
      </c>
      <c r="F83" s="23"/>
      <c r="G83" s="24">
        <v>20</v>
      </c>
      <c r="H83" s="25">
        <f t="shared" si="5"/>
        <v>127.42</v>
      </c>
      <c r="I83" s="25">
        <v>2548.4</v>
      </c>
      <c r="J83" s="21" t="s">
        <v>31</v>
      </c>
      <c r="K83" s="26"/>
    </row>
    <row r="84" s="1" customFormat="1" ht="20" customHeight="1" spans="1:11">
      <c r="A84" s="21">
        <f t="shared" si="9"/>
        <v>78</v>
      </c>
      <c r="B84" s="30" t="s">
        <v>128</v>
      </c>
      <c r="C84" s="22">
        <v>45644</v>
      </c>
      <c r="D84" s="31" t="s">
        <v>145</v>
      </c>
      <c r="E84" s="32">
        <v>8645500</v>
      </c>
      <c r="F84" s="31"/>
      <c r="G84" s="32">
        <v>6</v>
      </c>
      <c r="H84" s="25">
        <v>2534.64601769912</v>
      </c>
      <c r="I84" s="32">
        <v>17184.9</v>
      </c>
      <c r="J84" s="30" t="s">
        <v>146</v>
      </c>
      <c r="K84" s="26"/>
    </row>
    <row r="85" s="1" customFormat="1" ht="20" customHeight="1" spans="1:11">
      <c r="A85" s="21">
        <f t="shared" si="9"/>
        <v>79</v>
      </c>
      <c r="B85" s="30" t="s">
        <v>128</v>
      </c>
      <c r="C85" s="22">
        <v>45644</v>
      </c>
      <c r="D85" s="31" t="s">
        <v>147</v>
      </c>
      <c r="E85" s="32">
        <v>3586005</v>
      </c>
      <c r="F85" s="31"/>
      <c r="G85" s="32">
        <v>1</v>
      </c>
      <c r="H85" s="25">
        <v>2496.89380530973</v>
      </c>
      <c r="I85" s="32">
        <v>2821.49</v>
      </c>
      <c r="J85" s="30" t="s">
        <v>148</v>
      </c>
      <c r="K85" s="26"/>
    </row>
    <row r="86" s="1" customFormat="1" ht="20" customHeight="1" spans="1:11">
      <c r="A86" s="21">
        <f t="shared" si="9"/>
        <v>80</v>
      </c>
      <c r="B86" s="30" t="s">
        <v>128</v>
      </c>
      <c r="C86" s="22">
        <v>45644</v>
      </c>
      <c r="D86" s="31" t="s">
        <v>149</v>
      </c>
      <c r="E86" s="32">
        <v>1114500</v>
      </c>
      <c r="F86" s="31"/>
      <c r="G86" s="32">
        <v>1</v>
      </c>
      <c r="H86" s="25">
        <v>2059.83185840708</v>
      </c>
      <c r="I86" s="32">
        <v>2327.61</v>
      </c>
      <c r="J86" s="30" t="s">
        <v>150</v>
      </c>
      <c r="K86" s="26"/>
    </row>
    <row r="87" s="1" customFormat="1" ht="20" customHeight="1" spans="1:11">
      <c r="A87" s="21">
        <f t="shared" si="9"/>
        <v>81</v>
      </c>
      <c r="B87" s="30" t="s">
        <v>128</v>
      </c>
      <c r="C87" s="22">
        <v>45644</v>
      </c>
      <c r="D87" s="31" t="s">
        <v>151</v>
      </c>
      <c r="E87" s="32">
        <v>1033500</v>
      </c>
      <c r="F87" s="31"/>
      <c r="G87" s="32">
        <v>1</v>
      </c>
      <c r="H87" s="25">
        <v>290.371681415929</v>
      </c>
      <c r="I87" s="32">
        <v>328.12</v>
      </c>
      <c r="J87" s="30" t="s">
        <v>140</v>
      </c>
      <c r="K87" s="26"/>
    </row>
    <row r="88" s="1" customFormat="1" ht="20" customHeight="1" spans="1:11">
      <c r="A88" s="21">
        <f t="shared" si="9"/>
        <v>82</v>
      </c>
      <c r="B88" s="30" t="s">
        <v>128</v>
      </c>
      <c r="C88" s="22">
        <v>45644</v>
      </c>
      <c r="D88" s="33" t="s">
        <v>152</v>
      </c>
      <c r="E88" s="32">
        <v>9340430</v>
      </c>
      <c r="F88" s="34"/>
      <c r="G88" s="32">
        <v>1</v>
      </c>
      <c r="H88" s="25">
        <f t="shared" ref="H88:H92" si="10">+I88/G88/1.13</f>
        <v>126.955752212389</v>
      </c>
      <c r="I88" s="32">
        <v>143.46</v>
      </c>
      <c r="J88" s="30" t="s">
        <v>31</v>
      </c>
      <c r="K88" s="26"/>
    </row>
    <row r="89" s="1" customFormat="1" ht="20" customHeight="1" spans="1:11">
      <c r="A89" s="21">
        <f t="shared" si="9"/>
        <v>83</v>
      </c>
      <c r="B89" s="30" t="s">
        <v>128</v>
      </c>
      <c r="C89" s="22">
        <v>45644</v>
      </c>
      <c r="D89" s="33" t="s">
        <v>147</v>
      </c>
      <c r="E89" s="32">
        <v>3586005</v>
      </c>
      <c r="F89" s="34"/>
      <c r="G89" s="32">
        <v>1</v>
      </c>
      <c r="H89" s="25">
        <f t="shared" si="10"/>
        <v>2496.90265486726</v>
      </c>
      <c r="I89" s="32">
        <v>2821.5</v>
      </c>
      <c r="J89" s="30" t="s">
        <v>138</v>
      </c>
      <c r="K89" s="26"/>
    </row>
    <row r="90" s="1" customFormat="1" ht="20" customHeight="1" spans="1:11">
      <c r="A90" s="21">
        <f t="shared" si="9"/>
        <v>84</v>
      </c>
      <c r="B90" s="30" t="s">
        <v>128</v>
      </c>
      <c r="C90" s="22">
        <v>45644</v>
      </c>
      <c r="D90" s="33" t="s">
        <v>153</v>
      </c>
      <c r="E90" s="32">
        <v>1578500</v>
      </c>
      <c r="F90" s="34"/>
      <c r="G90" s="32">
        <v>7</v>
      </c>
      <c r="H90" s="25">
        <f t="shared" si="10"/>
        <v>494.504424778761</v>
      </c>
      <c r="I90" s="32">
        <v>3911.53</v>
      </c>
      <c r="J90" s="30" t="s">
        <v>140</v>
      </c>
      <c r="K90" s="26"/>
    </row>
    <row r="91" s="1" customFormat="1" ht="20" customHeight="1" spans="1:11">
      <c r="A91" s="21">
        <f t="shared" si="9"/>
        <v>85</v>
      </c>
      <c r="B91" s="30" t="s">
        <v>128</v>
      </c>
      <c r="C91" s="22">
        <v>45644</v>
      </c>
      <c r="D91" s="33" t="s">
        <v>154</v>
      </c>
      <c r="E91" s="32">
        <v>2500220</v>
      </c>
      <c r="F91" s="34"/>
      <c r="G91" s="32">
        <v>2</v>
      </c>
      <c r="H91" s="25">
        <f t="shared" si="10"/>
        <v>882.407079646018</v>
      </c>
      <c r="I91" s="32">
        <v>1994.24</v>
      </c>
      <c r="J91" s="30" t="s">
        <v>155</v>
      </c>
      <c r="K91" s="26"/>
    </row>
    <row r="92" s="1" customFormat="1" ht="20" customHeight="1" spans="1:11">
      <c r="A92" s="21">
        <f t="shared" si="9"/>
        <v>86</v>
      </c>
      <c r="B92" s="21" t="s">
        <v>46</v>
      </c>
      <c r="C92" s="22">
        <v>45625</v>
      </c>
      <c r="D92" s="21" t="s">
        <v>156</v>
      </c>
      <c r="E92" s="21">
        <v>1260500</v>
      </c>
      <c r="F92" s="34"/>
      <c r="G92" s="35">
        <v>1</v>
      </c>
      <c r="H92" s="25">
        <f t="shared" si="10"/>
        <v>1133.38938053097</v>
      </c>
      <c r="I92" s="25">
        <v>1280.73</v>
      </c>
      <c r="J92" s="30" t="s">
        <v>31</v>
      </c>
      <c r="K92" s="26"/>
    </row>
    <row r="93" s="2" customFormat="1" ht="20" customHeight="1" spans="1:11">
      <c r="A93" s="36"/>
      <c r="B93" s="36"/>
      <c r="C93" s="37"/>
      <c r="D93" s="38" t="s">
        <v>157</v>
      </c>
      <c r="E93" s="39"/>
      <c r="F93" s="39"/>
      <c r="G93" s="39"/>
      <c r="H93" s="40"/>
      <c r="I93" s="48">
        <f>SUM(I7:I92)</f>
        <v>413493.3</v>
      </c>
      <c r="J93" s="36"/>
      <c r="K93" s="49"/>
    </row>
    <row r="94" s="3" customFormat="1" customHeight="1" spans="1:11">
      <c r="A94" s="41" t="s">
        <v>158</v>
      </c>
      <c r="B94" s="41"/>
      <c r="C94" s="42"/>
      <c r="D94" s="43" t="s">
        <v>159</v>
      </c>
      <c r="E94" s="44"/>
      <c r="F94" s="42"/>
      <c r="G94" s="43" t="s">
        <v>160</v>
      </c>
      <c r="H94" s="42"/>
      <c r="I94" s="42"/>
      <c r="K94" s="50"/>
    </row>
    <row r="95" s="3" customFormat="1" customHeight="1" spans="1:11">
      <c r="A95" s="41"/>
      <c r="B95" s="41"/>
      <c r="C95" s="42"/>
      <c r="D95" s="43"/>
      <c r="E95" s="44"/>
      <c r="F95" s="42"/>
      <c r="G95" s="43"/>
      <c r="H95" s="42"/>
      <c r="I95" s="42"/>
      <c r="K95" s="50"/>
    </row>
    <row r="96" s="3" customFormat="1" customHeight="1" spans="1:11">
      <c r="A96" s="45" t="s">
        <v>161</v>
      </c>
      <c r="B96" s="45"/>
      <c r="C96" s="45"/>
      <c r="D96" s="45"/>
      <c r="E96" s="46"/>
      <c r="K96" s="50"/>
    </row>
    <row r="97" s="3" customFormat="1" customHeight="1" spans="1:11">
      <c r="A97" s="45" t="s">
        <v>162</v>
      </c>
      <c r="B97" s="45"/>
      <c r="C97" s="45"/>
      <c r="D97" s="45"/>
      <c r="E97" s="46"/>
      <c r="K97" s="50"/>
    </row>
    <row r="98" s="3" customFormat="1" customHeight="1" spans="1:15">
      <c r="A98" s="45" t="s">
        <v>163</v>
      </c>
      <c r="B98" s="45"/>
      <c r="C98" s="45"/>
      <c r="D98" s="45"/>
      <c r="E98" s="46"/>
      <c r="J98" s="51"/>
      <c r="K98" s="50"/>
      <c r="M98" s="52"/>
      <c r="N98" s="52"/>
      <c r="O98" s="52"/>
    </row>
    <row r="100" customHeight="1" spans="4:5">
      <c r="D100" s="53" t="s">
        <v>164</v>
      </c>
      <c r="E100" s="5">
        <v>94629.8</v>
      </c>
    </row>
    <row r="101" customHeight="1" spans="4:5">
      <c r="D101" s="53" t="s">
        <v>165</v>
      </c>
      <c r="E101" s="47">
        <v>98227.02</v>
      </c>
    </row>
    <row r="102" customHeight="1" spans="4:5">
      <c r="D102" s="53" t="s">
        <v>166</v>
      </c>
      <c r="E102" s="5">
        <v>87578.46</v>
      </c>
    </row>
    <row r="103" customHeight="1" spans="4:5">
      <c r="D103" s="53" t="s">
        <v>167</v>
      </c>
      <c r="E103" s="47">
        <v>79773.34</v>
      </c>
    </row>
    <row r="104" customHeight="1" spans="4:5">
      <c r="D104" s="53" t="s">
        <v>168</v>
      </c>
      <c r="E104" s="5">
        <v>53284.68</v>
      </c>
    </row>
    <row r="105" customHeight="1" spans="4:5">
      <c r="D105" s="2" t="s">
        <v>157</v>
      </c>
      <c r="E105" s="5">
        <f>SUM(E100:E104)</f>
        <v>413493.3</v>
      </c>
    </row>
    <row r="106" customHeight="1" spans="5:5">
      <c r="E106" s="5">
        <f>I93-E105</f>
        <v>0</v>
      </c>
    </row>
  </sheetData>
  <autoFilter xmlns:etc="http://www.wps.cn/officeDocument/2017/etCustomData" ref="A6:O106" etc:filterBottomFollowUsedRange="0">
    <extLst/>
  </autoFilter>
  <sortState ref="A1:J142">
    <sortCondition ref="C7:C106"/>
  </sortState>
  <mergeCells count="9">
    <mergeCell ref="A1:J1"/>
    <mergeCell ref="A2:J2"/>
    <mergeCell ref="A4:D4"/>
    <mergeCell ref="A5:C5"/>
    <mergeCell ref="D93:H93"/>
    <mergeCell ref="A94:B94"/>
    <mergeCell ref="A96:D96"/>
    <mergeCell ref="A97:D97"/>
    <mergeCell ref="A98:D98"/>
  </mergeCells>
  <pageMargins left="0.196527777777778" right="0.0784722222222222" top="0.118055555555556" bottom="0.0784722222222222" header="0.0784722222222222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2024-12-25T06:31:31Z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068DC3DA6C49488C98BF39A74F7B2337</vt:lpwstr>
  </property>
</Properties>
</file>