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 activeTab="1"/>
  </bookViews>
  <sheets>
    <sheet name="202411月对账" sheetId="5" r:id="rId1"/>
    <sheet name="代购产品" sheetId="7" r:id="rId2"/>
    <sheet name="过账产品" sheetId="8" r:id="rId3"/>
  </sheets>
  <definedNames>
    <definedName name="_xlnm._FilterDatabase" localSheetId="0" hidden="1">'202411月对账'!$A$6:$K$140</definedName>
    <definedName name="_xlnm.Print_Area" localSheetId="0">'202411月对账'!$A$1:$J$131</definedName>
    <definedName name="_xlnm.Print_Titles" localSheetId="0">'202411月对账'!#REF!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<sst xmlns="http://schemas.openxmlformats.org/spreadsheetml/2006/main" count="1080" uniqueCount="216">
  <si>
    <t>深圳市飞英达自动化设备有限公司</t>
  </si>
  <si>
    <t>2024年11月份对账单（10.21-11.20）</t>
  </si>
  <si>
    <r>
      <rPr>
        <sz val="10"/>
        <rFont val="Arial"/>
        <charset val="134"/>
      </rPr>
      <t>TO</t>
    </r>
    <r>
      <rPr>
        <sz val="10"/>
        <rFont val="宋体"/>
        <charset val="134"/>
      </rPr>
      <t>：深圳市屹林达工贸有限公司</t>
    </r>
  </si>
  <si>
    <r>
      <rPr>
        <sz val="10"/>
        <rFont val="Arial"/>
        <charset val="134"/>
      </rPr>
      <t>From:</t>
    </r>
    <r>
      <rPr>
        <sz val="10"/>
        <rFont val="宋体"/>
        <charset val="134"/>
      </rPr>
      <t>深圳市飞英达自动化设备有限公司</t>
    </r>
  </si>
  <si>
    <t>地址：深圳市坪山区坪山街道六和社区宝山第二工业区77号五楼</t>
  </si>
  <si>
    <t>地址：深圳市坪山区坪山街道六和社区深汕路75号坪山经济发展有限公司商业楼101</t>
  </si>
  <si>
    <t>电话/传真：0755-89661060</t>
  </si>
  <si>
    <t>电话：王征阳13883658481</t>
  </si>
  <si>
    <t>序号</t>
  </si>
  <si>
    <t>合同号</t>
  </si>
  <si>
    <t>送货日期</t>
  </si>
  <si>
    <t>物料描述</t>
  </si>
  <si>
    <t>规格型号</t>
  </si>
  <si>
    <t>产品分类</t>
  </si>
  <si>
    <t>数量</t>
  </si>
  <si>
    <t>单价</t>
  </si>
  <si>
    <t>金额</t>
  </si>
  <si>
    <t>备注</t>
  </si>
  <si>
    <t>YILD241018001</t>
  </si>
  <si>
    <t>宏康800宽支撑条（4598000）</t>
  </si>
  <si>
    <t>代购产品</t>
  </si>
  <si>
    <t>冬旭241008011</t>
  </si>
  <si>
    <t>AE 紧装式控制箱 W1000H1200D300 7035</t>
  </si>
  <si>
    <t>晨数240924001</t>
  </si>
  <si>
    <t>SV 母线 30X5X2400 每包6个</t>
  </si>
  <si>
    <t>青岛萨驰电气241016003</t>
  </si>
  <si>
    <t>SO2834 200mm底座用于PS4806 ，用于800W600D PS</t>
  </si>
  <si>
    <t>奥诗德240905001</t>
  </si>
  <si>
    <t>PS 门控开关,带连接电缆</t>
  </si>
  <si>
    <t>上海钏崎241016005</t>
  </si>
  <si>
    <t>YILD240910001</t>
  </si>
  <si>
    <t>DK 安装角支架 用于TS</t>
  </si>
  <si>
    <t>沈鼓CGDD004047</t>
  </si>
  <si>
    <t>DK 安装角规 ,L型 42U 每包2个</t>
  </si>
  <si>
    <t>扁平PLS母线支架填充物</t>
  </si>
  <si>
    <t>广州龙越，含空运费50
240914002</t>
  </si>
  <si>
    <t>YILD241011001</t>
  </si>
  <si>
    <t>沈鼓</t>
  </si>
  <si>
    <t>TS 侧板 2008 7035</t>
  </si>
  <si>
    <t>TS 机柜 062008 7035 单门</t>
  </si>
  <si>
    <t>湖南飞英达</t>
  </si>
  <si>
    <t>TS 机柜 122008 7035 双门</t>
  </si>
  <si>
    <t>TS 底座侧板 RAL7022 TXT 每包2个</t>
  </si>
  <si>
    <t>SV铜排， 80 x 10 x 2400mm ，1包1根</t>
  </si>
  <si>
    <t>广州龙越241009003</t>
  </si>
  <si>
    <t>AE 不锈钢紧装式控制箱 W800H1200D300</t>
  </si>
  <si>
    <t>诺丞智能24101103</t>
  </si>
  <si>
    <t>TS 侧板 2004 7035</t>
  </si>
  <si>
    <t>众景利晟241012001</t>
  </si>
  <si>
    <t>SV NH-加载隔离GR.2, 400A, 690V</t>
  </si>
  <si>
    <t>福州丰晟241017001</t>
  </si>
  <si>
    <t>PS SMART 机柜 122006 7035 2.5mm镀锌安装板 双门</t>
  </si>
  <si>
    <t>乐石科技241017003</t>
  </si>
  <si>
    <t>SO 100MM底座 用于  PS4806</t>
  </si>
  <si>
    <t>SBUC Blue e+S变频节能空调500W自蒸发,110-240V</t>
  </si>
  <si>
    <t>AE 紧装式控制箱 W600H380D210 7035</t>
  </si>
  <si>
    <t>1688线上</t>
  </si>
  <si>
    <t>TS 侧板 2005 7035</t>
  </si>
  <si>
    <t>上海钏崎
241016005</t>
  </si>
  <si>
    <t>标准灯 14W 230V</t>
  </si>
  <si>
    <t>YILD241010001</t>
  </si>
  <si>
    <t>冷凝液软管</t>
  </si>
  <si>
    <t>SK-3301612
(每根10米）</t>
  </si>
  <si>
    <t>过帐产品</t>
  </si>
  <si>
    <t>深圳嘉拓CGDD03325861</t>
  </si>
  <si>
    <t>YILD240823002</t>
  </si>
  <si>
    <t>17并柜 17*(WD*H=800*600*2200)1.10.28.010413 费用单</t>
  </si>
  <si>
    <t>深圳嘉拓CGDD03322799</t>
  </si>
  <si>
    <t>YILD241104001</t>
  </si>
  <si>
    <t>SK RTT 壁装式空调 1500W 230V 60HZ WM/CC</t>
  </si>
  <si>
    <t>现金客户（智深）241021001</t>
  </si>
  <si>
    <t>SK 出风过滤器 用于 3238</t>
  </si>
  <si>
    <t>瑞辉制造XJ2410117821</t>
  </si>
  <si>
    <t>TS 底座侧面护板 高100MM 7022 用于深度600MM 每包2个</t>
  </si>
  <si>
    <t>TS并柜盖板，用于深度：600mm，塑料，RAL 7035</t>
  </si>
  <si>
    <t>SK 风扇过滤器，斜流风叶, 230V,50/60Hz,180/160CMH</t>
  </si>
  <si>
    <t>首如HND241025002</t>
  </si>
  <si>
    <t>首如241028010</t>
  </si>
  <si>
    <t>Compact 空调 1200W,230V 内置冷凝水蒸发器</t>
  </si>
  <si>
    <t>正佳佰特HND241024004</t>
  </si>
  <si>
    <t>推杆，用于宽：800mm，用于将锁定门闩从主机柜传输到近旁边柜上</t>
  </si>
  <si>
    <t>乐石科技241028004</t>
  </si>
  <si>
    <t>门位开关带线</t>
  </si>
  <si>
    <t>钢制线路图盒，用于门宽：600mm，用于VX, TS, VX SE, PC, T</t>
  </si>
  <si>
    <t>上海钏崎241030006</t>
  </si>
  <si>
    <t>Compact 空调 700W,230V 内置冷凝水蒸发</t>
  </si>
  <si>
    <t>安装板填充板，用于高：2000mm</t>
  </si>
  <si>
    <t>上海钏崎241030005</t>
  </si>
  <si>
    <t>SV 导线接线端子 2,5-16QMM</t>
  </si>
  <si>
    <t>SV PLS 母线连接器</t>
  </si>
  <si>
    <t>SV 连接适配器 800A, 690V</t>
  </si>
  <si>
    <t>SV 连接适配器 63A 690V 3 极</t>
  </si>
  <si>
    <t>TS 机柜 102005 7035</t>
  </si>
  <si>
    <t>TS 侧板 2006 7035</t>
  </si>
  <si>
    <t>深圳精密达机械241031010</t>
  </si>
  <si>
    <t>金宇泰</t>
  </si>
  <si>
    <t>TS 底座侧板 每包2个</t>
  </si>
  <si>
    <t>YILD241025001</t>
  </si>
  <si>
    <t>SG LED 发光二极管持续发光元件, 绿色 24V AC/DC</t>
  </si>
  <si>
    <t>闽侯县南屿镇吴林超241023009</t>
  </si>
  <si>
    <t>TS 电缆导入板 用于机柜宽度1000MM</t>
  </si>
  <si>
    <t>光滑板用于 CM/CL 设计 6 800w</t>
  </si>
  <si>
    <t>接线盒</t>
  </si>
  <si>
    <t>广东嘉拓CGDD30128686</t>
  </si>
  <si>
    <t>牵引操作侧按钮盒</t>
  </si>
  <si>
    <t>广东嘉拓CGDD30129116</t>
  </si>
  <si>
    <t>广东嘉拓CGDD30129115</t>
  </si>
  <si>
    <t>TS 底座部件 前后</t>
  </si>
  <si>
    <t>乐石科技241022006</t>
  </si>
  <si>
    <t>PS smart 机柜 081806 7035 2.5mm 镀锌安装板 单门</t>
  </si>
  <si>
    <t>广州曙升241024001</t>
  </si>
  <si>
    <t>PS smart 侧板 1806 7035橘纹</t>
  </si>
  <si>
    <t>PS 电缆导入套管 最大直径 13 每包25个</t>
  </si>
  <si>
    <t>PS 电缆导入套管 最大直径 21 每包25个</t>
  </si>
  <si>
    <t>YILD241031001</t>
  </si>
  <si>
    <t>按钮机箱</t>
  </si>
  <si>
    <t>AE1057500
(500W700H250D)(色号RAL7035)</t>
  </si>
  <si>
    <t>广东嘉拓CGDD30132316</t>
  </si>
  <si>
    <t>电缆导入套管-1个锥形</t>
  </si>
  <si>
    <t>SZ4318000(每
包25Pcs)</t>
  </si>
  <si>
    <t>深圳嘉拓CGDD03327805</t>
  </si>
  <si>
    <t>电缆导入套管-3个锥形</t>
  </si>
  <si>
    <t>SZ4317000(每
包25Pcs)</t>
  </si>
  <si>
    <t>过滤器</t>
  </si>
  <si>
    <t>3238200
(124*124)</t>
  </si>
  <si>
    <t>深圳嘉拓CGDD03327837</t>
  </si>
  <si>
    <t>风扇温控表</t>
  </si>
  <si>
    <t>松山湖嘉拓CGDD22011578</t>
  </si>
  <si>
    <t>风扇过滤器</t>
  </si>
  <si>
    <t>松山湖嘉拓CGDD22011581</t>
  </si>
  <si>
    <t>S02845 PS底座 4206</t>
  </si>
  <si>
    <t>SZ ergoformb标准型锁系统</t>
  </si>
  <si>
    <t>SK出风过滤器</t>
  </si>
  <si>
    <t>母线固定支架</t>
  </si>
  <si>
    <t>松山湖嘉拓CGDD22011600</t>
  </si>
  <si>
    <t>门限位器</t>
  </si>
  <si>
    <t>深圳嘉拓CGDD03328282</t>
  </si>
  <si>
    <t>YILD241108001</t>
  </si>
  <si>
    <t>瑞辉智能XJ2410118628</t>
  </si>
  <si>
    <t>TS 机柜 062006 7035 单门</t>
  </si>
  <si>
    <t>SK 风扇过滤器，斜流风叶, 24V(DC),105CMH</t>
  </si>
  <si>
    <t>厦门苏威241105005</t>
  </si>
  <si>
    <t>KL 接线箱 W150H150D120 RAL7035</t>
  </si>
  <si>
    <t>江阴朗科电气241107003</t>
  </si>
  <si>
    <t>KL 墙壁固定件 镀锌,每包4个</t>
  </si>
  <si>
    <t>KL 接线箱 W300H200D120 RAL7035</t>
  </si>
  <si>
    <t>KL 安装板 镀锌 用于 KL1503</t>
  </si>
  <si>
    <t>SV 特种母线 695mm长</t>
  </si>
  <si>
    <t>按钮锁芯</t>
  </si>
  <si>
    <t>福州丰晟241028012</t>
  </si>
  <si>
    <t>TS 分隔板 用于机柜H2000D500</t>
  </si>
  <si>
    <t>TS 冲孔轨 18X38MM 用于柜宽/深 500MM</t>
  </si>
  <si>
    <t>1200 lumen 100-230V AC 无插座 带监控器</t>
  </si>
  <si>
    <t>供电线，3极，100-240V AC 长度 3000mm ENEC/UL 认证</t>
  </si>
  <si>
    <t>SV 导线接线端子 70-185QMM</t>
  </si>
  <si>
    <t>SV 导线接线端子 1-4QMM</t>
  </si>
  <si>
    <t>RiLine60 SV 母线底板 (PLS1600) 900mmL</t>
  </si>
  <si>
    <t>RiLine60 SV 母线支架 (PLS 1600) 3 极</t>
  </si>
  <si>
    <t>RiLine60 SV 端盖 (PLS 1600)  一包二个</t>
  </si>
  <si>
    <t>SV 连接适配器 1600A,690V</t>
  </si>
  <si>
    <t>SV 叠层铜母线 10x50mm (10x50x1mm), 2000mm</t>
  </si>
  <si>
    <t>EB 精巧控制箱 W150H150D120 RAL7035</t>
  </si>
  <si>
    <t>上海钏崎241030003</t>
  </si>
  <si>
    <t>YILD241113001</t>
  </si>
  <si>
    <t>机柜</t>
  </si>
  <si>
    <t>广州龙越241107008</t>
  </si>
  <si>
    <t>TS 机柜 121806 7035 DD</t>
  </si>
  <si>
    <t>艾科241024002</t>
  </si>
  <si>
    <t>宏康800宽文件盒</t>
  </si>
  <si>
    <t>SK 出风过滤器 用于 3243</t>
  </si>
  <si>
    <t>科力普（晨光）2007898639W</t>
  </si>
  <si>
    <t>PS Smart 600*2000 单门</t>
  </si>
  <si>
    <t>现金客户保德汇智241101001</t>
  </si>
  <si>
    <t>青岛萨驰241031002</t>
  </si>
  <si>
    <t>SBUC Smart 风扇过滤器50/60m³/h 230V 50/60Hz</t>
  </si>
  <si>
    <t>乐石科技241113003</t>
  </si>
  <si>
    <t>PS 并柜件 每包6个</t>
  </si>
  <si>
    <t>青岛萨驰241113004</t>
  </si>
  <si>
    <t>AX 塑料箱，宽高深 600x600x200mm</t>
  </si>
  <si>
    <t>深圳众景利晟，含空运费9625元
241012001</t>
  </si>
  <si>
    <t>福州丰晟241107001</t>
  </si>
  <si>
    <t>10/29、11/11</t>
  </si>
  <si>
    <t>3370420/520/620半嵌式安装法兰附件</t>
  </si>
  <si>
    <t>青岛萨驰电气241015004</t>
  </si>
  <si>
    <t>YILD240806001</t>
  </si>
  <si>
    <t>C型安装角轨-长度755mm</t>
  </si>
  <si>
    <t>4945000(每袋6件)</t>
  </si>
  <si>
    <t>深圳嘉拓
CGDD03320821</t>
  </si>
  <si>
    <t>SZ2510 A4 线路图盒</t>
  </si>
  <si>
    <t>智深241028003</t>
  </si>
  <si>
    <t>安徽紫科ZK-AH-20240905-04</t>
  </si>
  <si>
    <t>空调 RTT 500W 200V 60HZ  WM/BC 出口RKK专用</t>
  </si>
  <si>
    <t>福州丰晟240926001</t>
  </si>
  <si>
    <t>防水盒</t>
  </si>
  <si>
    <t>SP-AT-604019</t>
  </si>
  <si>
    <t>科力普（晨光）2008674857W</t>
  </si>
  <si>
    <t>钢制线路图盒，用于门宽：500mm，用于VX, TS, VX SE, PC, T</t>
  </si>
  <si>
    <t>SK 风扇过滤器，斜流风叶, 230V,50/60Hz,55/66CMH</t>
  </si>
  <si>
    <t>控制机柜钥匙</t>
  </si>
  <si>
    <t>深圳嘉拓
CGDD03320426</t>
  </si>
  <si>
    <t>2024年11月份应收合计</t>
  </si>
  <si>
    <t>累计应收余额</t>
  </si>
  <si>
    <t>2023年3月-2024年10月（已开票）</t>
  </si>
  <si>
    <t>扣款明细</t>
  </si>
  <si>
    <t>嘉拓扣款</t>
  </si>
  <si>
    <t>累计已收金额</t>
  </si>
  <si>
    <t>截止到2024.11.20已收电汇</t>
  </si>
  <si>
    <t>累计未付余额（大写）</t>
  </si>
  <si>
    <t>制单人：张红云</t>
  </si>
  <si>
    <t>审核人：陈小芳</t>
  </si>
  <si>
    <t>客户确认：</t>
  </si>
  <si>
    <t>收款信息：公司名称：深圳市飞英达自动化设备有限公司</t>
  </si>
  <si>
    <t>开户行：招商银行股份有限公司深圳龙岗支行</t>
  </si>
  <si>
    <t>账号：755955272210301</t>
  </si>
  <si>
    <t>代购产品含税合计</t>
  </si>
  <si>
    <t>过账产品含税合计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</si>
</sst>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[DBNum2][$-804]General"/>
  </numFmts>
  <fonts count="34">
    <font>
      <sz val="10"/>
      <name val="Arial"/>
      <charset val="134"/>
    </font>
    <font>
      <sz val="16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name val="Arial"/>
      <charset val="134"/>
    </font>
    <font>
      <b/>
      <sz val="11"/>
      <name val="宋体"/>
      <charset val="134"/>
    </font>
    <font>
      <b/>
      <sz val="11"/>
      <name val="Arial"/>
      <charset val="134"/>
    </font>
    <font>
      <sz val="10"/>
      <color theme="1"/>
      <name val="Arial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8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68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0" fillId="0" borderId="0" xfId="0" applyNumberFormat="1" applyFont="1">
      <alignment vertical="center"/>
    </xf>
    <xf numFmtId="0" fontId="3" fillId="0" borderId="0" xfId="0" applyFont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8" fontId="6" fillId="0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2" borderId="2" xfId="0" applyFont="1" applyFill="1" applyBorder="1">
      <alignment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58" fontId="5" fillId="0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>
      <alignment vertical="center"/>
    </xf>
    <xf numFmtId="0" fontId="10" fillId="2" borderId="2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2" borderId="0" xfId="0" applyFont="1" applyFill="1">
      <alignment vertical="center"/>
    </xf>
    <xf numFmtId="176" fontId="7" fillId="0" borderId="2" xfId="0" applyNumberFormat="1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176" fontId="12" fillId="3" borderId="2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176" fontId="12" fillId="4" borderId="3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77" fontId="0" fillId="2" borderId="4" xfId="0" applyNumberFormat="1" applyFont="1" applyFill="1" applyBorder="1" applyAlignment="1">
      <alignment horizontal="center" vertical="center"/>
    </xf>
    <xf numFmtId="177" fontId="0" fillId="2" borderId="5" xfId="0" applyNumberFormat="1" applyFont="1" applyFill="1" applyBorder="1" applyAlignment="1">
      <alignment horizontal="center" vertical="center"/>
    </xf>
    <xf numFmtId="177" fontId="0" fillId="2" borderId="3" xfId="0" applyNumberFormat="1" applyFont="1" applyFill="1" applyBorder="1" applyAlignment="1">
      <alignment horizontal="center" vertical="center"/>
    </xf>
    <xf numFmtId="0" fontId="13" fillId="0" borderId="0" xfId="0" applyFont="1" applyAlignment="1"/>
    <xf numFmtId="0" fontId="14" fillId="0" borderId="0" xfId="0" applyFont="1" applyAlignment="1"/>
    <xf numFmtId="0" fontId="13" fillId="2" borderId="0" xfId="0" applyFont="1" applyFill="1" applyAlignment="1"/>
    <xf numFmtId="0" fontId="14" fillId="2" borderId="0" xfId="0" applyFont="1" applyFill="1" applyAlignment="1"/>
    <xf numFmtId="176" fontId="14" fillId="0" borderId="0" xfId="0" applyNumberFormat="1" applyFont="1" applyAlignment="1"/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2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176" fontId="1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12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>
      <alignment vertical="center"/>
    </xf>
    <xf numFmtId="176" fontId="0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5" name="图片 3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6" name="图片 3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7" name="图片 3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8" name="图片 3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9" name="图片 3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0" name="图片 3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1" name="图片 4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2" name="图片 4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3" name="图片 4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4" name="图片 4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6" name="图片 4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7" name="图片 4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8" name="图片 4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9" name="图片 4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0" name="图片 4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1" name="图片 5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2" name="图片 5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3" name="图片 5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4" name="图片 5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5" name="图片 5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6" name="图片 5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1" name="图片 32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2" name="图片 32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3" name="图片 32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4" name="图片 32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5" name="图片 32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6" name="图片 32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7" name="图片 32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8" name="图片 32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29" name="图片 32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0" name="图片 32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1" name="图片 33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2" name="图片 33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3" name="图片 33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4" name="图片 33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35" name="图片 33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0" name="图片 59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1" name="图片 60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2" name="图片 60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3" name="图片 60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4" name="图片 60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5" name="图片 60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6" name="图片 60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7" name="图片 60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8" name="图片 60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09" name="图片 60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10" name="图片 60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11" name="图片 61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12" name="图片 6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13" name="图片 6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14" name="图片 61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79" name="图片 87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0" name="图片 87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1" name="图片 88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2" name="图片 88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3" name="图片 88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4" name="图片 88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5" name="图片 88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6" name="图片 88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7" name="图片 88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8" name="图片 88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89" name="图片 88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0" name="图片 88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1" name="图片 89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2" name="图片 89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3" name="图片 89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4" name="图片 89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5" name="图片 89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6" name="图片 89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7" name="图片 89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8" name="图片 89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899" name="图片 89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0" name="图片 89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1" name="图片 90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2" name="图片 90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3" name="图片 90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4" name="图片 90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5" name="图片 90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6" name="图片 90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7" name="图片 90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908" name="图片 90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3" name="图片 117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4" name="图片 117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5" name="图片 117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6" name="图片 117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7" name="图片 117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8" name="图片 117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79" name="图片 117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0" name="图片 117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1" name="图片 118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2" name="图片 118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3" name="图片 118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4" name="图片 118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5" name="图片 118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6" name="图片 118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187" name="图片 118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2" name="图片 145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3" name="图片 145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4" name="图片 145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5" name="图片 145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6" name="图片 145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7" name="图片 145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8" name="图片 145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59" name="图片 145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0" name="图片 145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1" name="图片 146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2" name="图片 146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3" name="图片 146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4" name="图片 146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5" name="图片 146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466" name="图片 146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1" name="图片 173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2" name="图片 173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3" name="图片 173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4" name="图片 173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5" name="图片 173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6" name="图片 173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7" name="图片 173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8" name="图片 173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39" name="图片 173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0" name="图片 173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1" name="图片 174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2" name="图片 174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3" name="图片 174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4" name="图片 174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5" name="图片 174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6" name="图片 174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7" name="图片 174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8" name="图片 174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49" name="图片 174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0" name="图片 174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1" name="图片 175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2" name="图片 175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3" name="图片 175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4" name="图片 175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5" name="图片 175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6" name="图片 175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7" name="图片 175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8" name="图片 175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59" name="图片 175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1760" name="图片 175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25" name="图片 202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26" name="图片 202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27" name="图片 202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28" name="图片 202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29" name="图片 202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0" name="图片 202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1" name="图片 203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2" name="图片 203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3" name="图片 203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4" name="图片 203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5" name="图片 203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6" name="图片 203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7" name="图片 203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8" name="图片 203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039" name="图片 203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04" name="图片 230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05" name="图片 230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06" name="图片 230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07" name="图片 230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08" name="图片 230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09" name="图片 230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0" name="图片 230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1" name="图片 231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2" name="图片 23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3" name="图片 23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4" name="图片 231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5" name="图片 231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6" name="图片 23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7" name="图片 23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318" name="图片 231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3" name="图片 258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4" name="图片 258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5" name="图片 258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6" name="图片 258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7" name="图片 258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8" name="图片 258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89" name="图片 258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0" name="图片 258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1" name="图片 259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2" name="图片 259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3" name="图片 259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4" name="图片 259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5" name="图片 259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6" name="图片 259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7" name="图片 259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8" name="图片 259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599" name="图片 259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0" name="图片 259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1" name="图片 260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2" name="图片 260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3" name="图片 260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4" name="图片 260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5" name="图片 260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6" name="图片 260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7" name="图片 260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8" name="图片 260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09" name="图片 260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10" name="图片 260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11" name="图片 261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612" name="图片 26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77" name="图片 287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78" name="图片 287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79" name="图片 287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0" name="图片 287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1" name="图片 288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2" name="图片 288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3" name="图片 288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4" name="图片 288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5" name="图片 288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6" name="图片 288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7" name="图片 288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8" name="图片 288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89" name="图片 288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90" name="图片 288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891" name="图片 289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56" name="图片 315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57" name="图片 315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58" name="图片 315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59" name="图片 315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0" name="图片 315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1" name="图片 316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2" name="图片 316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3" name="图片 316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4" name="图片 316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5" name="图片 316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6" name="图片 316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7" name="图片 316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8" name="图片 316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69" name="图片 316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170" name="图片 316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35" name="图片 343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36" name="图片 343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37" name="图片 343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38" name="图片 343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39" name="图片 343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0" name="图片 3439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1" name="图片 3440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2" name="图片 344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3" name="图片 344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4" name="图片 344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5" name="图片 344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6" name="图片 344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7" name="图片 344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8" name="图片 344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449" name="图片 344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1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1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1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1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2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3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4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4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5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6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6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7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7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8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10795</xdr:colOff>
      <xdr:row>0</xdr:row>
      <xdr:rowOff>12700</xdr:rowOff>
    </xdr:to>
    <xdr:pic>
      <xdr:nvPicPr>
        <xdr:cNvPr id="29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29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7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8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09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0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1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2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3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4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5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0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1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2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3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4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5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6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7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8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10160</xdr:colOff>
      <xdr:row>0</xdr:row>
      <xdr:rowOff>12700</xdr:rowOff>
    </xdr:to>
    <xdr:pic>
      <xdr:nvPicPr>
        <xdr:cNvPr id="3169" name="Picture 2" descr="http://pv.zol.com.cn/images/pvhit0001.gif?t=1396580531075181&amp;subcat=6&amp;vuserid=&amp;http://detail.zol.com.cn/vga/colorful/s5390_s1209_s256/&amp;ip_ck=5cGE5/nzj7QuMjY1MDM0LjEzOTY1NzkwNzk=&amp;lv=1396579193&amp;vn=1&amp;sr=1400x875&amp;sc=24&amp;fl=12.0&amp;ti=%E3%80%90%E4%B8%83%E5%BD%A9%E8%99%B9%E7%BD%91%E9%A9%B0GTX750-1GD5%E3%80%91%E6%8A%A5%E4%BB%B7_%E5%8F%82%E6%95%B0_%E5%9B%BE%E7%89%87_%E8%AE%BA%E5%9D%9B_Colorful%20%E7%BD%91%E9%A9%B0GTX750-1GD5%E4%B8%83%E5%BD%A9%E8%99%B9%E6%98%BE%E5%8D%A1%E6%8A%A5%E4%BB%B7-ZOL%E4%B8%AD%E5%85%B3%E6%9D%91%E5%9C%A8%E7%BA%BF&amp;se=ff5134ec17d72a2a32ed5c324e568e2f&amp;uv=220.173.245.18&amp;cv=23p47kal1g56q31s3es&amp;zmac=0&amp;manuid=0&amp;ldt=858&amp;mzcv=/html/body/div%5b4%5d/div%5b2%5d/div%5b10%5d/div%5b6%5d/div%5b2%5d/h3/a/&amp;mztext=%E4%B8%83%E5%BD%A9%E8%99%B9%E7%BD%91%E9%A9%B0GTX750-1GD5&amp;third_ip_ck=5MKF5/32j7QuMzU0MDcxLjEzOTQ0NjEzMzQ=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8"/>
  <sheetViews>
    <sheetView topLeftCell="A124" workbookViewId="0">
      <selection activeCell="J139" sqref="J139"/>
    </sheetView>
  </sheetViews>
  <sheetFormatPr defaultColWidth="10.2857142857143" defaultRowHeight="27" customHeight="1"/>
  <cols>
    <col min="1" max="1" width="7.42857142857143" customWidth="1"/>
    <col min="2" max="2" width="15.8571428571429" customWidth="1"/>
    <col min="3" max="3" width="16.1428571428571" customWidth="1"/>
    <col min="4" max="4" width="34" style="1" customWidth="1"/>
    <col min="5" max="5" width="24.2857142857143" style="1" customWidth="1"/>
    <col min="6" max="6" width="12.8571428571429" style="1" customWidth="1"/>
    <col min="7" max="7" width="8.57142857142857" style="1" customWidth="1"/>
    <col min="8" max="8" width="10.4285714285714" style="8" customWidth="1"/>
    <col min="9" max="9" width="21.1428571428571" style="8" customWidth="1"/>
    <col min="10" max="10" width="20.8571428571429" style="1" customWidth="1"/>
    <col min="11" max="11" width="12.8571428571429"/>
    <col min="13" max="13" width="10.5714285714286"/>
  </cols>
  <sheetData>
    <row r="1" customFormat="1" customHeight="1" spans="1:10">
      <c r="A1" s="2" t="s">
        <v>0</v>
      </c>
      <c r="B1" s="2"/>
      <c r="C1" s="2"/>
      <c r="D1" s="3"/>
      <c r="E1" s="3"/>
      <c r="F1" s="3"/>
      <c r="G1" s="3"/>
      <c r="H1" s="4"/>
      <c r="I1" s="4"/>
      <c r="J1" s="3"/>
    </row>
    <row r="2" customFormat="1" customHeight="1" spans="1:10">
      <c r="A2" s="5" t="s">
        <v>1</v>
      </c>
      <c r="B2" s="5"/>
      <c r="C2" s="5"/>
      <c r="D2" s="6"/>
      <c r="E2" s="6"/>
      <c r="F2" s="6"/>
      <c r="G2" s="6"/>
      <c r="H2" s="7"/>
      <c r="I2" s="7"/>
      <c r="J2" s="6"/>
    </row>
    <row r="3" ht="22" customHeight="1" spans="1:5">
      <c r="A3" t="s">
        <v>2</v>
      </c>
      <c r="E3" s="1" t="s">
        <v>3</v>
      </c>
    </row>
    <row r="4" ht="21" customHeight="1" spans="1:7">
      <c r="A4" s="9" t="s">
        <v>4</v>
      </c>
      <c r="B4" s="9"/>
      <c r="C4" s="9"/>
      <c r="D4" s="10"/>
      <c r="E4" s="11" t="s">
        <v>5</v>
      </c>
      <c r="F4" s="11"/>
      <c r="G4" s="11"/>
    </row>
    <row r="5" ht="18" customHeight="1" spans="1:7">
      <c r="A5" s="12" t="s">
        <v>6</v>
      </c>
      <c r="E5" s="11" t="s">
        <v>7</v>
      </c>
      <c r="F5" s="11"/>
      <c r="G5" s="11"/>
    </row>
    <row r="6" s="1" customFormat="1" customHeight="1" spans="1:10">
      <c r="A6" s="13" t="s">
        <v>8</v>
      </c>
      <c r="B6" s="13" t="s">
        <v>9</v>
      </c>
      <c r="C6" s="13" t="s">
        <v>10</v>
      </c>
      <c r="D6" s="14" t="s">
        <v>11</v>
      </c>
      <c r="E6" s="15" t="s">
        <v>12</v>
      </c>
      <c r="F6" s="15" t="s">
        <v>13</v>
      </c>
      <c r="G6" s="15" t="s">
        <v>14</v>
      </c>
      <c r="H6" s="16" t="s">
        <v>15</v>
      </c>
      <c r="I6" s="16" t="s">
        <v>16</v>
      </c>
      <c r="J6" s="15" t="s">
        <v>17</v>
      </c>
    </row>
    <row r="7" s="35" customFormat="1" customHeight="1" spans="1:11">
      <c r="A7" s="17">
        <f>ROW()-6</f>
        <v>1</v>
      </c>
      <c r="B7" s="18" t="s">
        <v>18</v>
      </c>
      <c r="C7" s="19">
        <v>45586</v>
      </c>
      <c r="D7" s="20" t="s">
        <v>19</v>
      </c>
      <c r="E7" s="21"/>
      <c r="F7" s="21" t="s">
        <v>20</v>
      </c>
      <c r="G7" s="22">
        <v>8</v>
      </c>
      <c r="H7" s="23">
        <f>+I7/G7</f>
        <v>7.11</v>
      </c>
      <c r="I7" s="29">
        <v>56.88</v>
      </c>
      <c r="J7" s="18" t="s">
        <v>21</v>
      </c>
      <c r="K7" s="36"/>
    </row>
    <row r="8" s="35" customFormat="1" customHeight="1" spans="1:11">
      <c r="A8" s="17">
        <f t="shared" ref="A8:A17" si="0">ROW()-6</f>
        <v>2</v>
      </c>
      <c r="B8" s="18" t="s">
        <v>18</v>
      </c>
      <c r="C8" s="19">
        <v>45586</v>
      </c>
      <c r="D8" s="20" t="s">
        <v>22</v>
      </c>
      <c r="E8" s="21">
        <v>1213500</v>
      </c>
      <c r="F8" s="21" t="s">
        <v>20</v>
      </c>
      <c r="G8" s="22">
        <v>2</v>
      </c>
      <c r="H8" s="23">
        <f>+I8/G8</f>
        <v>1944.22</v>
      </c>
      <c r="I8" s="29">
        <v>3888.44</v>
      </c>
      <c r="J8" s="18" t="s">
        <v>23</v>
      </c>
      <c r="K8" s="36"/>
    </row>
    <row r="9" s="35" customFormat="1" customHeight="1" spans="1:11">
      <c r="A9" s="17">
        <f t="shared" si="0"/>
        <v>3</v>
      </c>
      <c r="B9" s="18" t="s">
        <v>18</v>
      </c>
      <c r="C9" s="19">
        <v>45586</v>
      </c>
      <c r="D9" s="20" t="s">
        <v>24</v>
      </c>
      <c r="E9" s="21">
        <v>3584000</v>
      </c>
      <c r="F9" s="21" t="s">
        <v>20</v>
      </c>
      <c r="G9" s="22">
        <v>4</v>
      </c>
      <c r="H9" s="23">
        <f>+I9/G9</f>
        <v>2788.26</v>
      </c>
      <c r="I9" s="29">
        <v>11153.04</v>
      </c>
      <c r="J9" s="18" t="s">
        <v>25</v>
      </c>
      <c r="K9" s="36"/>
    </row>
    <row r="10" s="35" customFormat="1" customHeight="1" spans="1:11">
      <c r="A10" s="17">
        <f t="shared" si="0"/>
        <v>4</v>
      </c>
      <c r="B10" s="18" t="s">
        <v>18</v>
      </c>
      <c r="C10" s="19">
        <v>45586</v>
      </c>
      <c r="D10" s="20" t="s">
        <v>26</v>
      </c>
      <c r="E10" s="21">
        <v>2834200</v>
      </c>
      <c r="F10" s="21" t="s">
        <v>20</v>
      </c>
      <c r="G10" s="22">
        <v>3</v>
      </c>
      <c r="H10" s="23">
        <f>+I10/G10</f>
        <v>477.58</v>
      </c>
      <c r="I10" s="29">
        <v>1432.74</v>
      </c>
      <c r="J10" s="18" t="s">
        <v>27</v>
      </c>
      <c r="K10" s="36"/>
    </row>
    <row r="11" s="35" customFormat="1" customHeight="1" spans="1:11">
      <c r="A11" s="17">
        <f t="shared" si="0"/>
        <v>5</v>
      </c>
      <c r="B11" s="18" t="s">
        <v>18</v>
      </c>
      <c r="C11" s="19">
        <v>45586</v>
      </c>
      <c r="D11" s="20" t="s">
        <v>28</v>
      </c>
      <c r="E11" s="21">
        <v>7187269</v>
      </c>
      <c r="F11" s="21" t="s">
        <v>20</v>
      </c>
      <c r="G11" s="22">
        <v>6</v>
      </c>
      <c r="H11" s="23">
        <f>+I11/G11</f>
        <v>131.97</v>
      </c>
      <c r="I11" s="29">
        <v>791.82</v>
      </c>
      <c r="J11" s="18" t="s">
        <v>29</v>
      </c>
      <c r="K11" s="36"/>
    </row>
    <row r="12" s="35" customFormat="1" customHeight="1" spans="1:11">
      <c r="A12" s="17">
        <f t="shared" si="0"/>
        <v>6</v>
      </c>
      <c r="B12" s="18" t="s">
        <v>30</v>
      </c>
      <c r="C12" s="19">
        <v>45589</v>
      </c>
      <c r="D12" s="20" t="s">
        <v>31</v>
      </c>
      <c r="E12" s="21">
        <v>7827480</v>
      </c>
      <c r="F12" s="21" t="s">
        <v>20</v>
      </c>
      <c r="G12" s="22">
        <v>4</v>
      </c>
      <c r="H12" s="23">
        <f t="shared" ref="H12:H38" si="1">+I12/G12</f>
        <v>118.57</v>
      </c>
      <c r="I12" s="29">
        <v>474.28</v>
      </c>
      <c r="J12" s="18" t="s">
        <v>32</v>
      </c>
      <c r="K12" s="36"/>
    </row>
    <row r="13" s="35" customFormat="1" customHeight="1" spans="1:11">
      <c r="A13" s="17">
        <f t="shared" si="0"/>
        <v>7</v>
      </c>
      <c r="B13" s="18" t="s">
        <v>30</v>
      </c>
      <c r="C13" s="19">
        <v>45589</v>
      </c>
      <c r="D13" s="20" t="s">
        <v>33</v>
      </c>
      <c r="E13" s="21">
        <v>7827201</v>
      </c>
      <c r="F13" s="21" t="s">
        <v>20</v>
      </c>
      <c r="G13" s="22">
        <v>4</v>
      </c>
      <c r="H13" s="23">
        <f t="shared" si="1"/>
        <v>317.4</v>
      </c>
      <c r="I13" s="29">
        <v>1269.6</v>
      </c>
      <c r="J13" s="18" t="s">
        <v>32</v>
      </c>
      <c r="K13" s="36"/>
    </row>
    <row r="14" s="35" customFormat="1" customHeight="1" spans="1:11">
      <c r="A14" s="17">
        <f t="shared" si="0"/>
        <v>8</v>
      </c>
      <c r="B14" s="18" t="s">
        <v>30</v>
      </c>
      <c r="C14" s="19">
        <v>45589</v>
      </c>
      <c r="D14" s="20" t="s">
        <v>34</v>
      </c>
      <c r="E14" s="21">
        <v>9676008</v>
      </c>
      <c r="F14" s="21" t="s">
        <v>20</v>
      </c>
      <c r="G14" s="22">
        <v>14</v>
      </c>
      <c r="H14" s="23">
        <f t="shared" si="1"/>
        <v>52.78</v>
      </c>
      <c r="I14" s="29">
        <v>738.92</v>
      </c>
      <c r="J14" s="18" t="s">
        <v>35</v>
      </c>
      <c r="K14" s="36"/>
    </row>
    <row r="15" s="35" customFormat="1" customHeight="1" spans="1:11">
      <c r="A15" s="17">
        <f t="shared" si="0"/>
        <v>9</v>
      </c>
      <c r="B15" s="18" t="s">
        <v>36</v>
      </c>
      <c r="C15" s="19">
        <v>45589</v>
      </c>
      <c r="D15" s="20" t="s">
        <v>31</v>
      </c>
      <c r="E15" s="21">
        <v>7827480</v>
      </c>
      <c r="F15" s="21" t="s">
        <v>20</v>
      </c>
      <c r="G15" s="22">
        <v>6</v>
      </c>
      <c r="H15" s="23">
        <f t="shared" si="1"/>
        <v>118.57</v>
      </c>
      <c r="I15" s="29">
        <v>711.42</v>
      </c>
      <c r="J15" s="18" t="s">
        <v>37</v>
      </c>
      <c r="K15" s="36"/>
    </row>
    <row r="16" s="35" customFormat="1" customHeight="1" spans="1:11">
      <c r="A16" s="17">
        <f t="shared" si="0"/>
        <v>10</v>
      </c>
      <c r="B16" s="18" t="s">
        <v>36</v>
      </c>
      <c r="C16" s="19">
        <v>45589</v>
      </c>
      <c r="D16" s="20" t="s">
        <v>33</v>
      </c>
      <c r="E16" s="21">
        <v>7827201</v>
      </c>
      <c r="F16" s="21" t="s">
        <v>20</v>
      </c>
      <c r="G16" s="22">
        <v>6</v>
      </c>
      <c r="H16" s="23">
        <f t="shared" si="1"/>
        <v>317.4</v>
      </c>
      <c r="I16" s="29">
        <v>1904.4</v>
      </c>
      <c r="J16" s="18" t="s">
        <v>37</v>
      </c>
      <c r="K16" s="36"/>
    </row>
    <row r="17" s="35" customFormat="1" customHeight="1" spans="1:11">
      <c r="A17" s="17">
        <f t="shared" si="0"/>
        <v>11</v>
      </c>
      <c r="B17" s="18" t="s">
        <v>36</v>
      </c>
      <c r="C17" s="19">
        <v>45589</v>
      </c>
      <c r="D17" s="20" t="s">
        <v>38</v>
      </c>
      <c r="E17" s="21">
        <v>8108235</v>
      </c>
      <c r="F17" s="21" t="s">
        <v>20</v>
      </c>
      <c r="G17" s="22">
        <v>5</v>
      </c>
      <c r="H17" s="23">
        <f t="shared" si="1"/>
        <v>1033.49</v>
      </c>
      <c r="I17" s="29">
        <v>5167.45</v>
      </c>
      <c r="J17" s="18" t="s">
        <v>37</v>
      </c>
      <c r="K17" s="36"/>
    </row>
    <row r="18" s="35" customFormat="1" customHeight="1" spans="1:11">
      <c r="A18" s="17">
        <f t="shared" ref="A18:A27" si="2">ROW()-6</f>
        <v>12</v>
      </c>
      <c r="B18" s="18" t="s">
        <v>36</v>
      </c>
      <c r="C18" s="19">
        <v>45589</v>
      </c>
      <c r="D18" s="20" t="s">
        <v>39</v>
      </c>
      <c r="E18" s="21">
        <v>8608500</v>
      </c>
      <c r="F18" s="21" t="s">
        <v>20</v>
      </c>
      <c r="G18" s="22">
        <v>2</v>
      </c>
      <c r="H18" s="23">
        <f t="shared" si="1"/>
        <v>3480.39</v>
      </c>
      <c r="I18" s="29">
        <v>6960.78</v>
      </c>
      <c r="J18" s="18" t="s">
        <v>40</v>
      </c>
      <c r="K18" s="36"/>
    </row>
    <row r="19" s="35" customFormat="1" customHeight="1" spans="1:11">
      <c r="A19" s="17">
        <f t="shared" si="2"/>
        <v>13</v>
      </c>
      <c r="B19" s="18" t="s">
        <v>36</v>
      </c>
      <c r="C19" s="19">
        <v>45589</v>
      </c>
      <c r="D19" s="20" t="s">
        <v>41</v>
      </c>
      <c r="E19" s="21">
        <v>8208500</v>
      </c>
      <c r="F19" s="21" t="s">
        <v>20</v>
      </c>
      <c r="G19" s="22">
        <v>3</v>
      </c>
      <c r="H19" s="23">
        <f t="shared" si="1"/>
        <v>5514.98</v>
      </c>
      <c r="I19" s="29">
        <v>16544.94</v>
      </c>
      <c r="J19" s="18" t="s">
        <v>40</v>
      </c>
      <c r="K19" s="36"/>
    </row>
    <row r="20" s="35" customFormat="1" customHeight="1" spans="1:11">
      <c r="A20" s="17">
        <f t="shared" si="2"/>
        <v>14</v>
      </c>
      <c r="B20" s="18" t="s">
        <v>36</v>
      </c>
      <c r="C20" s="19">
        <v>45589</v>
      </c>
      <c r="D20" s="20" t="s">
        <v>38</v>
      </c>
      <c r="E20" s="21">
        <v>8108235</v>
      </c>
      <c r="F20" s="21" t="s">
        <v>20</v>
      </c>
      <c r="G20" s="22">
        <v>1</v>
      </c>
      <c r="H20" s="23">
        <f t="shared" si="1"/>
        <v>1033.49</v>
      </c>
      <c r="I20" s="29">
        <v>1033.49</v>
      </c>
      <c r="J20" s="18" t="s">
        <v>40</v>
      </c>
      <c r="K20" s="36"/>
    </row>
    <row r="21" s="35" customFormat="1" customHeight="1" spans="1:11">
      <c r="A21" s="17">
        <f t="shared" si="2"/>
        <v>15</v>
      </c>
      <c r="B21" s="18" t="s">
        <v>36</v>
      </c>
      <c r="C21" s="19">
        <v>45589</v>
      </c>
      <c r="D21" s="20" t="s">
        <v>42</v>
      </c>
      <c r="E21" s="21">
        <v>8602080</v>
      </c>
      <c r="F21" s="21" t="s">
        <v>20</v>
      </c>
      <c r="G21" s="22">
        <v>5</v>
      </c>
      <c r="H21" s="23">
        <f t="shared" si="1"/>
        <v>228.53</v>
      </c>
      <c r="I21" s="29">
        <v>1142.65</v>
      </c>
      <c r="J21" s="18" t="s">
        <v>40</v>
      </c>
      <c r="K21" s="36"/>
    </row>
    <row r="22" s="35" customFormat="1" customHeight="1" spans="1:11">
      <c r="A22" s="17">
        <f t="shared" si="2"/>
        <v>16</v>
      </c>
      <c r="B22" s="18" t="s">
        <v>36</v>
      </c>
      <c r="C22" s="19">
        <v>45589</v>
      </c>
      <c r="D22" s="20" t="s">
        <v>43</v>
      </c>
      <c r="E22" s="21">
        <v>7187995</v>
      </c>
      <c r="F22" s="21" t="s">
        <v>20</v>
      </c>
      <c r="G22" s="22">
        <v>1</v>
      </c>
      <c r="H22" s="23">
        <f t="shared" si="1"/>
        <v>2078.48</v>
      </c>
      <c r="I22" s="29">
        <v>2078.48</v>
      </c>
      <c r="J22" s="18" t="s">
        <v>44</v>
      </c>
      <c r="K22" s="36"/>
    </row>
    <row r="23" s="35" customFormat="1" customHeight="1" spans="1:11">
      <c r="A23" s="17">
        <f t="shared" si="2"/>
        <v>17</v>
      </c>
      <c r="B23" s="18" t="s">
        <v>36</v>
      </c>
      <c r="C23" s="19">
        <v>45589</v>
      </c>
      <c r="D23" s="20" t="s">
        <v>45</v>
      </c>
      <c r="E23" s="21">
        <v>1017600</v>
      </c>
      <c r="F23" s="21" t="s">
        <v>20</v>
      </c>
      <c r="G23" s="22">
        <v>8</v>
      </c>
      <c r="H23" s="23">
        <f t="shared" si="1"/>
        <v>6078.94</v>
      </c>
      <c r="I23" s="29">
        <v>48631.52</v>
      </c>
      <c r="J23" s="18" t="s">
        <v>46</v>
      </c>
      <c r="K23" s="36"/>
    </row>
    <row r="24" s="35" customFormat="1" customHeight="1" spans="1:11">
      <c r="A24" s="17">
        <f t="shared" si="2"/>
        <v>18</v>
      </c>
      <c r="B24" s="18" t="s">
        <v>36</v>
      </c>
      <c r="C24" s="19">
        <v>45589</v>
      </c>
      <c r="D24" s="20" t="s">
        <v>47</v>
      </c>
      <c r="E24" s="21">
        <v>8104235</v>
      </c>
      <c r="F24" s="21" t="s">
        <v>20</v>
      </c>
      <c r="G24" s="22">
        <v>1</v>
      </c>
      <c r="H24" s="23">
        <f t="shared" si="1"/>
        <v>690.25</v>
      </c>
      <c r="I24" s="29">
        <v>690.25</v>
      </c>
      <c r="J24" s="18" t="s">
        <v>48</v>
      </c>
      <c r="K24" s="36"/>
    </row>
    <row r="25" s="35" customFormat="1" customHeight="1" spans="1:11">
      <c r="A25" s="17">
        <f t="shared" si="2"/>
        <v>19</v>
      </c>
      <c r="B25" s="18" t="s">
        <v>18</v>
      </c>
      <c r="C25" s="19">
        <v>45589</v>
      </c>
      <c r="D25" s="20" t="s">
        <v>49</v>
      </c>
      <c r="E25" s="21">
        <v>9343210</v>
      </c>
      <c r="F25" s="21" t="s">
        <v>20</v>
      </c>
      <c r="G25" s="22">
        <v>1</v>
      </c>
      <c r="H25" s="23">
        <f t="shared" si="1"/>
        <v>1511.14</v>
      </c>
      <c r="I25" s="29">
        <v>1511.14</v>
      </c>
      <c r="J25" s="18" t="s">
        <v>50</v>
      </c>
      <c r="K25" s="36"/>
    </row>
    <row r="26" s="35" customFormat="1" customHeight="1" spans="1:11">
      <c r="A26" s="17">
        <f t="shared" si="2"/>
        <v>20</v>
      </c>
      <c r="B26" s="18" t="s">
        <v>18</v>
      </c>
      <c r="C26" s="19">
        <v>45589</v>
      </c>
      <c r="D26" s="20" t="s">
        <v>51</v>
      </c>
      <c r="E26" s="21">
        <v>7187206</v>
      </c>
      <c r="F26" s="21" t="s">
        <v>20</v>
      </c>
      <c r="G26" s="22">
        <v>2</v>
      </c>
      <c r="H26" s="23">
        <f t="shared" si="1"/>
        <v>3280.78</v>
      </c>
      <c r="I26" s="29">
        <v>6561.56</v>
      </c>
      <c r="J26" s="18" t="s">
        <v>52</v>
      </c>
      <c r="K26" s="36"/>
    </row>
    <row r="27" s="35" customFormat="1" customHeight="1" spans="1:11">
      <c r="A27" s="17">
        <f t="shared" si="2"/>
        <v>21</v>
      </c>
      <c r="B27" s="18" t="s">
        <v>18</v>
      </c>
      <c r="C27" s="19">
        <v>45589</v>
      </c>
      <c r="D27" s="20" t="s">
        <v>53</v>
      </c>
      <c r="E27" s="21">
        <v>2833200</v>
      </c>
      <c r="F27" s="21" t="s">
        <v>20</v>
      </c>
      <c r="G27" s="22">
        <v>2</v>
      </c>
      <c r="H27" s="23">
        <f t="shared" si="1"/>
        <v>248.12</v>
      </c>
      <c r="I27" s="29">
        <v>496.24</v>
      </c>
      <c r="J27" s="18" t="s">
        <v>52</v>
      </c>
      <c r="K27" s="36"/>
    </row>
    <row r="28" s="35" customFormat="1" customHeight="1" spans="1:11">
      <c r="A28" s="17">
        <f t="shared" ref="A28:A37" si="3">ROW()-6</f>
        <v>22</v>
      </c>
      <c r="B28" s="18" t="s">
        <v>18</v>
      </c>
      <c r="C28" s="19">
        <v>45589</v>
      </c>
      <c r="D28" s="20" t="s">
        <v>54</v>
      </c>
      <c r="E28" s="21">
        <v>3179800</v>
      </c>
      <c r="F28" s="21" t="s">
        <v>20</v>
      </c>
      <c r="G28" s="22">
        <v>1</v>
      </c>
      <c r="H28" s="23">
        <f t="shared" si="1"/>
        <v>10161.04</v>
      </c>
      <c r="I28" s="29">
        <v>10161.04</v>
      </c>
      <c r="J28" s="18" t="s">
        <v>52</v>
      </c>
      <c r="K28" s="36"/>
    </row>
    <row r="29" s="35" customFormat="1" customHeight="1" spans="1:11">
      <c r="A29" s="17">
        <f t="shared" si="3"/>
        <v>23</v>
      </c>
      <c r="B29" s="18" t="s">
        <v>18</v>
      </c>
      <c r="C29" s="19">
        <v>45593</v>
      </c>
      <c r="D29" s="20" t="s">
        <v>55</v>
      </c>
      <c r="E29" s="21">
        <v>1039500</v>
      </c>
      <c r="F29" s="21" t="s">
        <v>20</v>
      </c>
      <c r="G29" s="22">
        <v>30</v>
      </c>
      <c r="H29" s="23">
        <f t="shared" si="1"/>
        <v>477.66</v>
      </c>
      <c r="I29" s="29">
        <v>14329.8</v>
      </c>
      <c r="J29" s="18" t="s">
        <v>56</v>
      </c>
      <c r="K29" s="36"/>
    </row>
    <row r="30" s="35" customFormat="1" customHeight="1" spans="1:11">
      <c r="A30" s="17">
        <f t="shared" si="3"/>
        <v>24</v>
      </c>
      <c r="B30" s="18" t="s">
        <v>18</v>
      </c>
      <c r="C30" s="19">
        <v>45593</v>
      </c>
      <c r="D30" s="20" t="s">
        <v>57</v>
      </c>
      <c r="E30" s="21">
        <v>8105235</v>
      </c>
      <c r="F30" s="21" t="s">
        <v>20</v>
      </c>
      <c r="G30" s="22">
        <v>1</v>
      </c>
      <c r="H30" s="23">
        <f t="shared" si="1"/>
        <v>799.38</v>
      </c>
      <c r="I30" s="29">
        <v>799.38</v>
      </c>
      <c r="J30" s="18" t="s">
        <v>58</v>
      </c>
      <c r="K30" s="36"/>
    </row>
    <row r="31" s="35" customFormat="1" customHeight="1" spans="1:11">
      <c r="A31" s="17">
        <f t="shared" si="3"/>
        <v>25</v>
      </c>
      <c r="B31" s="18" t="s">
        <v>18</v>
      </c>
      <c r="C31" s="19">
        <v>45593</v>
      </c>
      <c r="D31" s="20" t="s">
        <v>59</v>
      </c>
      <c r="E31" s="21">
        <v>7187642</v>
      </c>
      <c r="F31" s="21" t="s">
        <v>20</v>
      </c>
      <c r="G31" s="22">
        <v>3</v>
      </c>
      <c r="H31" s="23">
        <f t="shared" si="1"/>
        <v>376.08</v>
      </c>
      <c r="I31" s="29">
        <v>1128.24</v>
      </c>
      <c r="J31" s="18" t="s">
        <v>29</v>
      </c>
      <c r="K31" s="36"/>
    </row>
    <row r="32" s="35" customFormat="1" customHeight="1" spans="1:11">
      <c r="A32" s="17">
        <f t="shared" si="3"/>
        <v>26</v>
      </c>
      <c r="B32" s="18" t="s">
        <v>60</v>
      </c>
      <c r="C32" s="19">
        <v>45594</v>
      </c>
      <c r="D32" s="20" t="s">
        <v>61</v>
      </c>
      <c r="E32" s="20" t="s">
        <v>62</v>
      </c>
      <c r="F32" s="21" t="s">
        <v>63</v>
      </c>
      <c r="G32" s="22">
        <v>1</v>
      </c>
      <c r="H32" s="23">
        <f t="shared" si="1"/>
        <v>325.05</v>
      </c>
      <c r="I32" s="29">
        <v>325.05</v>
      </c>
      <c r="J32" s="18" t="s">
        <v>64</v>
      </c>
      <c r="K32" s="36"/>
    </row>
    <row r="33" s="35" customFormat="1" customHeight="1" spans="1:11">
      <c r="A33" s="17">
        <f t="shared" si="3"/>
        <v>27</v>
      </c>
      <c r="B33" s="18" t="s">
        <v>65</v>
      </c>
      <c r="C33" s="19">
        <v>45602</v>
      </c>
      <c r="D33" s="20" t="s">
        <v>66</v>
      </c>
      <c r="E33" s="21"/>
      <c r="F33" s="21" t="s">
        <v>63</v>
      </c>
      <c r="G33" s="22">
        <v>1</v>
      </c>
      <c r="H33" s="23">
        <f t="shared" si="1"/>
        <v>3053.5</v>
      </c>
      <c r="I33" s="29">
        <v>3053.5</v>
      </c>
      <c r="J33" s="18" t="s">
        <v>67</v>
      </c>
      <c r="K33" s="36"/>
    </row>
    <row r="34" s="35" customFormat="1" customHeight="1" spans="1:11">
      <c r="A34" s="17">
        <f t="shared" si="3"/>
        <v>28</v>
      </c>
      <c r="B34" s="18" t="s">
        <v>68</v>
      </c>
      <c r="C34" s="19">
        <v>45602</v>
      </c>
      <c r="D34" s="20" t="s">
        <v>69</v>
      </c>
      <c r="E34" s="21">
        <v>3305500</v>
      </c>
      <c r="F34" s="21" t="s">
        <v>20</v>
      </c>
      <c r="G34" s="22">
        <v>1</v>
      </c>
      <c r="H34" s="23">
        <f t="shared" si="1"/>
        <v>7857.11</v>
      </c>
      <c r="I34" s="29">
        <v>7857.11</v>
      </c>
      <c r="J34" s="18" t="s">
        <v>70</v>
      </c>
      <c r="K34" s="36"/>
    </row>
    <row r="35" s="35" customFormat="1" customHeight="1" spans="1:11">
      <c r="A35" s="17">
        <f t="shared" si="3"/>
        <v>29</v>
      </c>
      <c r="B35" s="18" t="s">
        <v>68</v>
      </c>
      <c r="C35" s="19">
        <v>45602</v>
      </c>
      <c r="D35" s="20" t="s">
        <v>71</v>
      </c>
      <c r="E35" s="21">
        <v>3238200</v>
      </c>
      <c r="F35" s="21" t="s">
        <v>20</v>
      </c>
      <c r="G35" s="22">
        <v>2</v>
      </c>
      <c r="H35" s="23">
        <f t="shared" si="1"/>
        <v>115.83</v>
      </c>
      <c r="I35" s="29">
        <v>231.66</v>
      </c>
      <c r="J35" s="18" t="s">
        <v>72</v>
      </c>
      <c r="K35" s="36"/>
    </row>
    <row r="36" s="35" customFormat="1" customHeight="1" spans="1:11">
      <c r="A36" s="17">
        <f t="shared" si="3"/>
        <v>30</v>
      </c>
      <c r="B36" s="18" t="s">
        <v>68</v>
      </c>
      <c r="C36" s="19">
        <v>45602</v>
      </c>
      <c r="D36" s="20" t="s">
        <v>73</v>
      </c>
      <c r="E36" s="21">
        <v>8601060</v>
      </c>
      <c r="F36" s="21" t="s">
        <v>20</v>
      </c>
      <c r="G36" s="22">
        <v>3</v>
      </c>
      <c r="H36" s="23">
        <f t="shared" si="1"/>
        <v>122.98</v>
      </c>
      <c r="I36" s="29">
        <v>368.94</v>
      </c>
      <c r="J36" s="18" t="s">
        <v>72</v>
      </c>
      <c r="K36" s="36"/>
    </row>
    <row r="37" s="35" customFormat="1" customHeight="1" spans="1:11">
      <c r="A37" s="17">
        <f t="shared" si="3"/>
        <v>31</v>
      </c>
      <c r="B37" s="18" t="s">
        <v>68</v>
      </c>
      <c r="C37" s="19">
        <v>45602</v>
      </c>
      <c r="D37" s="20" t="s">
        <v>74</v>
      </c>
      <c r="E37" s="21">
        <v>8800865</v>
      </c>
      <c r="F37" s="21" t="s">
        <v>20</v>
      </c>
      <c r="G37" s="22">
        <v>2</v>
      </c>
      <c r="H37" s="23">
        <f t="shared" si="1"/>
        <v>89.11</v>
      </c>
      <c r="I37" s="29">
        <v>178.22</v>
      </c>
      <c r="J37" s="18" t="s">
        <v>72</v>
      </c>
      <c r="K37" s="36"/>
    </row>
    <row r="38" s="35" customFormat="1" customHeight="1" spans="1:11">
      <c r="A38" s="17">
        <f t="shared" ref="A38:A47" si="4">ROW()-6</f>
        <v>32</v>
      </c>
      <c r="B38" s="18" t="s">
        <v>68</v>
      </c>
      <c r="C38" s="19">
        <v>45602</v>
      </c>
      <c r="D38" s="20" t="s">
        <v>75</v>
      </c>
      <c r="E38" s="21">
        <v>3240100</v>
      </c>
      <c r="F38" s="21" t="s">
        <v>20</v>
      </c>
      <c r="G38" s="22">
        <v>1</v>
      </c>
      <c r="H38" s="23">
        <f t="shared" si="1"/>
        <v>561.75</v>
      </c>
      <c r="I38" s="29">
        <v>561.75</v>
      </c>
      <c r="J38" s="18" t="s">
        <v>76</v>
      </c>
      <c r="K38" s="36"/>
    </row>
    <row r="39" s="35" customFormat="1" customHeight="1" spans="1:11">
      <c r="A39" s="17">
        <f t="shared" si="4"/>
        <v>33</v>
      </c>
      <c r="B39" s="18" t="s">
        <v>68</v>
      </c>
      <c r="C39" s="19">
        <v>45602</v>
      </c>
      <c r="D39" s="20" t="s">
        <v>75</v>
      </c>
      <c r="E39" s="21">
        <v>3240100</v>
      </c>
      <c r="F39" s="21" t="s">
        <v>20</v>
      </c>
      <c r="G39" s="22">
        <v>2</v>
      </c>
      <c r="H39" s="23">
        <f t="shared" ref="H39:H70" si="5">+I39/G39</f>
        <v>561.75</v>
      </c>
      <c r="I39" s="29">
        <v>1123.5</v>
      </c>
      <c r="J39" s="18" t="s">
        <v>77</v>
      </c>
      <c r="K39" s="36"/>
    </row>
    <row r="40" s="35" customFormat="1" customHeight="1" spans="1:11">
      <c r="A40" s="17">
        <f t="shared" si="4"/>
        <v>34</v>
      </c>
      <c r="B40" s="18" t="s">
        <v>68</v>
      </c>
      <c r="C40" s="19">
        <v>45602</v>
      </c>
      <c r="D40" s="20" t="s">
        <v>78</v>
      </c>
      <c r="E40" s="21">
        <v>1194420</v>
      </c>
      <c r="F40" s="21" t="s">
        <v>20</v>
      </c>
      <c r="G40" s="22">
        <v>1</v>
      </c>
      <c r="H40" s="23">
        <f t="shared" si="5"/>
        <v>3474.24</v>
      </c>
      <c r="I40" s="29">
        <v>3474.24</v>
      </c>
      <c r="J40" s="18" t="s">
        <v>79</v>
      </c>
      <c r="K40" s="36"/>
    </row>
    <row r="41" s="35" customFormat="1" customHeight="1" spans="1:11">
      <c r="A41" s="17">
        <f t="shared" si="4"/>
        <v>35</v>
      </c>
      <c r="B41" s="18" t="s">
        <v>68</v>
      </c>
      <c r="C41" s="19">
        <v>45602</v>
      </c>
      <c r="D41" s="20" t="s">
        <v>80</v>
      </c>
      <c r="E41" s="21">
        <v>4918000</v>
      </c>
      <c r="F41" s="21" t="s">
        <v>20</v>
      </c>
      <c r="G41" s="22">
        <v>1</v>
      </c>
      <c r="H41" s="23">
        <f t="shared" si="5"/>
        <v>219.21</v>
      </c>
      <c r="I41" s="29">
        <v>219.21</v>
      </c>
      <c r="J41" s="18" t="s">
        <v>81</v>
      </c>
      <c r="K41" s="36"/>
    </row>
    <row r="42" s="35" customFormat="1" customHeight="1" spans="1:11">
      <c r="A42" s="17">
        <f t="shared" si="4"/>
        <v>36</v>
      </c>
      <c r="B42" s="18" t="s">
        <v>68</v>
      </c>
      <c r="C42" s="19">
        <v>45602</v>
      </c>
      <c r="D42" s="20" t="s">
        <v>82</v>
      </c>
      <c r="E42" s="21">
        <v>2500460</v>
      </c>
      <c r="F42" s="21" t="s">
        <v>20</v>
      </c>
      <c r="G42" s="22">
        <v>1</v>
      </c>
      <c r="H42" s="23">
        <f t="shared" si="5"/>
        <v>276.09</v>
      </c>
      <c r="I42" s="29">
        <v>276.09</v>
      </c>
      <c r="J42" s="18" t="s">
        <v>81</v>
      </c>
      <c r="K42" s="36"/>
    </row>
    <row r="43" s="35" customFormat="1" customHeight="1" spans="1:11">
      <c r="A43" s="17">
        <f t="shared" si="4"/>
        <v>37</v>
      </c>
      <c r="B43" s="18" t="s">
        <v>68</v>
      </c>
      <c r="C43" s="19">
        <v>45602</v>
      </c>
      <c r="D43" s="20" t="s">
        <v>83</v>
      </c>
      <c r="E43" s="21">
        <v>4116000</v>
      </c>
      <c r="F43" s="21" t="s">
        <v>20</v>
      </c>
      <c r="G43" s="22">
        <v>2</v>
      </c>
      <c r="H43" s="23">
        <f t="shared" si="5"/>
        <v>76.49</v>
      </c>
      <c r="I43" s="29">
        <v>152.98</v>
      </c>
      <c r="J43" s="18" t="s">
        <v>84</v>
      </c>
      <c r="K43" s="36"/>
    </row>
    <row r="44" s="35" customFormat="1" customHeight="1" spans="1:11">
      <c r="A44" s="17">
        <f t="shared" si="4"/>
        <v>38</v>
      </c>
      <c r="B44" s="18" t="s">
        <v>68</v>
      </c>
      <c r="C44" s="19">
        <v>45602</v>
      </c>
      <c r="D44" s="20" t="s">
        <v>85</v>
      </c>
      <c r="E44" s="21">
        <v>1194364</v>
      </c>
      <c r="F44" s="21" t="s">
        <v>20</v>
      </c>
      <c r="G44" s="22">
        <v>2</v>
      </c>
      <c r="H44" s="23">
        <f t="shared" si="5"/>
        <v>3488.53</v>
      </c>
      <c r="I44" s="29">
        <v>6977.06</v>
      </c>
      <c r="J44" s="18" t="s">
        <v>84</v>
      </c>
      <c r="K44" s="36"/>
    </row>
    <row r="45" s="35" customFormat="1" customHeight="1" spans="1:11">
      <c r="A45" s="17">
        <f t="shared" si="4"/>
        <v>39</v>
      </c>
      <c r="B45" s="18" t="s">
        <v>68</v>
      </c>
      <c r="C45" s="19">
        <v>45602</v>
      </c>
      <c r="D45" s="20" t="s">
        <v>86</v>
      </c>
      <c r="E45" s="21">
        <v>4591700</v>
      </c>
      <c r="F45" s="21" t="s">
        <v>20</v>
      </c>
      <c r="G45" s="22">
        <v>3</v>
      </c>
      <c r="H45" s="23">
        <f t="shared" si="5"/>
        <v>194.01</v>
      </c>
      <c r="I45" s="29">
        <v>582.03</v>
      </c>
      <c r="J45" s="18" t="s">
        <v>87</v>
      </c>
      <c r="K45" s="36"/>
    </row>
    <row r="46" s="35" customFormat="1" customHeight="1" spans="1:11">
      <c r="A46" s="17">
        <f t="shared" si="4"/>
        <v>40</v>
      </c>
      <c r="B46" s="18" t="s">
        <v>68</v>
      </c>
      <c r="C46" s="19">
        <v>45602</v>
      </c>
      <c r="D46" s="20" t="s">
        <v>88</v>
      </c>
      <c r="E46" s="21">
        <v>3456500</v>
      </c>
      <c r="F46" s="21" t="s">
        <v>20</v>
      </c>
      <c r="G46" s="22">
        <v>1</v>
      </c>
      <c r="H46" s="23">
        <f t="shared" si="5"/>
        <v>73.35</v>
      </c>
      <c r="I46" s="29">
        <v>73.35</v>
      </c>
      <c r="J46" s="18" t="s">
        <v>87</v>
      </c>
      <c r="K46" s="36"/>
    </row>
    <row r="47" s="35" customFormat="1" customHeight="1" spans="1:11">
      <c r="A47" s="17">
        <f t="shared" si="4"/>
        <v>41</v>
      </c>
      <c r="B47" s="18" t="s">
        <v>68</v>
      </c>
      <c r="C47" s="19">
        <v>45602</v>
      </c>
      <c r="D47" s="20" t="s">
        <v>89</v>
      </c>
      <c r="E47" s="21">
        <v>3515000</v>
      </c>
      <c r="F47" s="21" t="s">
        <v>20</v>
      </c>
      <c r="G47" s="22">
        <v>2</v>
      </c>
      <c r="H47" s="23">
        <f t="shared" si="5"/>
        <v>1217.93</v>
      </c>
      <c r="I47" s="29">
        <v>2435.86</v>
      </c>
      <c r="J47" s="18" t="s">
        <v>87</v>
      </c>
      <c r="K47" s="36"/>
    </row>
    <row r="48" s="35" customFormat="1" customHeight="1" spans="1:11">
      <c r="A48" s="17">
        <f t="shared" ref="A48:A57" si="6">ROW()-6</f>
        <v>42</v>
      </c>
      <c r="B48" s="18" t="s">
        <v>68</v>
      </c>
      <c r="C48" s="19">
        <v>45602</v>
      </c>
      <c r="D48" s="20" t="s">
        <v>90</v>
      </c>
      <c r="E48" s="21">
        <v>9342310</v>
      </c>
      <c r="F48" s="21" t="s">
        <v>20</v>
      </c>
      <c r="G48" s="22">
        <v>4</v>
      </c>
      <c r="H48" s="23">
        <f t="shared" si="5"/>
        <v>517.99</v>
      </c>
      <c r="I48" s="29">
        <v>2071.96</v>
      </c>
      <c r="J48" s="18" t="s">
        <v>87</v>
      </c>
      <c r="K48" s="36"/>
    </row>
    <row r="49" s="35" customFormat="1" customHeight="1" spans="1:11">
      <c r="A49" s="17">
        <f t="shared" si="6"/>
        <v>43</v>
      </c>
      <c r="B49" s="18" t="s">
        <v>68</v>
      </c>
      <c r="C49" s="19">
        <v>45602</v>
      </c>
      <c r="D49" s="20" t="s">
        <v>91</v>
      </c>
      <c r="E49" s="21">
        <v>9342210</v>
      </c>
      <c r="F49" s="21" t="s">
        <v>20</v>
      </c>
      <c r="G49" s="22">
        <v>1</v>
      </c>
      <c r="H49" s="23">
        <f t="shared" si="5"/>
        <v>105.81</v>
      </c>
      <c r="I49" s="29">
        <v>105.81</v>
      </c>
      <c r="J49" s="18" t="s">
        <v>87</v>
      </c>
      <c r="K49" s="36"/>
    </row>
    <row r="50" s="35" customFormat="1" customHeight="1" spans="1:11">
      <c r="A50" s="17">
        <f t="shared" si="6"/>
        <v>44</v>
      </c>
      <c r="B50" s="18" t="s">
        <v>68</v>
      </c>
      <c r="C50" s="19">
        <v>45602</v>
      </c>
      <c r="D50" s="20" t="s">
        <v>92</v>
      </c>
      <c r="E50" s="21">
        <v>8005500</v>
      </c>
      <c r="F50" s="21" t="s">
        <v>20</v>
      </c>
      <c r="G50" s="22">
        <v>1</v>
      </c>
      <c r="H50" s="23">
        <f t="shared" si="5"/>
        <v>4853.87</v>
      </c>
      <c r="I50" s="29">
        <v>4853.87</v>
      </c>
      <c r="J50" s="18" t="s">
        <v>87</v>
      </c>
      <c r="K50" s="36"/>
    </row>
    <row r="51" s="35" customFormat="1" customHeight="1" spans="1:11">
      <c r="A51" s="17">
        <f t="shared" si="6"/>
        <v>45</v>
      </c>
      <c r="B51" s="18" t="s">
        <v>68</v>
      </c>
      <c r="C51" s="19">
        <v>45602</v>
      </c>
      <c r="D51" s="20" t="s">
        <v>93</v>
      </c>
      <c r="E51" s="21">
        <v>8106235</v>
      </c>
      <c r="F51" s="21" t="s">
        <v>20</v>
      </c>
      <c r="G51" s="22">
        <v>1</v>
      </c>
      <c r="H51" s="23">
        <f t="shared" si="5"/>
        <v>858.15</v>
      </c>
      <c r="I51" s="29">
        <v>858.15</v>
      </c>
      <c r="J51" s="18" t="s">
        <v>94</v>
      </c>
      <c r="K51" s="36"/>
    </row>
    <row r="52" s="35" customFormat="1" customHeight="1" spans="1:11">
      <c r="A52" s="17">
        <f t="shared" si="6"/>
        <v>46</v>
      </c>
      <c r="B52" s="18" t="s">
        <v>68</v>
      </c>
      <c r="C52" s="19">
        <v>45602</v>
      </c>
      <c r="D52" s="20" t="s">
        <v>93</v>
      </c>
      <c r="E52" s="21">
        <v>8106235</v>
      </c>
      <c r="F52" s="21" t="s">
        <v>20</v>
      </c>
      <c r="G52" s="22">
        <v>1</v>
      </c>
      <c r="H52" s="23">
        <f t="shared" si="5"/>
        <v>858.16</v>
      </c>
      <c r="I52" s="29">
        <v>858.16</v>
      </c>
      <c r="J52" s="18" t="s">
        <v>95</v>
      </c>
      <c r="K52" s="36"/>
    </row>
    <row r="53" s="35" customFormat="1" customHeight="1" spans="1:11">
      <c r="A53" s="17">
        <f t="shared" si="6"/>
        <v>47</v>
      </c>
      <c r="B53" s="18" t="s">
        <v>68</v>
      </c>
      <c r="C53" s="19">
        <v>45602</v>
      </c>
      <c r="D53" s="20" t="s">
        <v>96</v>
      </c>
      <c r="E53" s="21">
        <v>8602060</v>
      </c>
      <c r="F53" s="21" t="s">
        <v>20</v>
      </c>
      <c r="G53" s="22">
        <v>3</v>
      </c>
      <c r="H53" s="23">
        <f t="shared" si="5"/>
        <v>146.55</v>
      </c>
      <c r="I53" s="29">
        <v>439.65</v>
      </c>
      <c r="J53" s="18" t="s">
        <v>94</v>
      </c>
      <c r="K53" s="36"/>
    </row>
    <row r="54" s="35" customFormat="1" customHeight="1" spans="1:11">
      <c r="A54" s="17">
        <f t="shared" si="6"/>
        <v>48</v>
      </c>
      <c r="B54" s="18" t="s">
        <v>97</v>
      </c>
      <c r="C54" s="19">
        <v>45607</v>
      </c>
      <c r="D54" s="20" t="s">
        <v>98</v>
      </c>
      <c r="E54" s="21">
        <v>2372011</v>
      </c>
      <c r="F54" s="21" t="s">
        <v>20</v>
      </c>
      <c r="G54" s="22">
        <v>1</v>
      </c>
      <c r="H54" s="23">
        <f t="shared" si="5"/>
        <v>380.27</v>
      </c>
      <c r="I54" s="29">
        <v>380.27</v>
      </c>
      <c r="J54" s="18" t="s">
        <v>99</v>
      </c>
      <c r="K54" s="36"/>
    </row>
    <row r="55" s="35" customFormat="1" customHeight="1" spans="1:11">
      <c r="A55" s="17">
        <f t="shared" si="6"/>
        <v>49</v>
      </c>
      <c r="B55" s="18" t="s">
        <v>97</v>
      </c>
      <c r="C55" s="19">
        <v>45607</v>
      </c>
      <c r="D55" s="20" t="s">
        <v>93</v>
      </c>
      <c r="E55" s="21">
        <v>8106235</v>
      </c>
      <c r="F55" s="21" t="s">
        <v>20</v>
      </c>
      <c r="G55" s="22">
        <v>1</v>
      </c>
      <c r="H55" s="23">
        <f t="shared" si="5"/>
        <v>858.15</v>
      </c>
      <c r="I55" s="29">
        <v>858.15</v>
      </c>
      <c r="J55" s="18" t="s">
        <v>72</v>
      </c>
      <c r="K55" s="36"/>
    </row>
    <row r="56" s="35" customFormat="1" customHeight="1" spans="1:11">
      <c r="A56" s="17">
        <f t="shared" si="6"/>
        <v>50</v>
      </c>
      <c r="B56" s="18" t="s">
        <v>97</v>
      </c>
      <c r="C56" s="19">
        <v>45607</v>
      </c>
      <c r="D56" s="20" t="s">
        <v>100</v>
      </c>
      <c r="E56" s="21">
        <v>8800100</v>
      </c>
      <c r="F56" s="21" t="s">
        <v>20</v>
      </c>
      <c r="G56" s="22">
        <v>3</v>
      </c>
      <c r="H56" s="23">
        <f t="shared" si="5"/>
        <v>99.8</v>
      </c>
      <c r="I56" s="29">
        <v>299.4</v>
      </c>
      <c r="J56" s="18" t="s">
        <v>72</v>
      </c>
      <c r="K56" s="36"/>
    </row>
    <row r="57" s="35" customFormat="1" customHeight="1" spans="1:11">
      <c r="A57" s="17">
        <f t="shared" si="6"/>
        <v>51</v>
      </c>
      <c r="B57" s="18" t="s">
        <v>97</v>
      </c>
      <c r="C57" s="19">
        <v>45607</v>
      </c>
      <c r="D57" s="20" t="s">
        <v>101</v>
      </c>
      <c r="E57" s="21">
        <v>5001227</v>
      </c>
      <c r="F57" s="21" t="s">
        <v>20</v>
      </c>
      <c r="G57" s="22">
        <v>2</v>
      </c>
      <c r="H57" s="23">
        <f t="shared" si="5"/>
        <v>171.63</v>
      </c>
      <c r="I57" s="29">
        <v>343.26</v>
      </c>
      <c r="J57" s="18" t="s">
        <v>72</v>
      </c>
      <c r="K57" s="36"/>
    </row>
    <row r="58" s="35" customFormat="1" customHeight="1" spans="1:11">
      <c r="A58" s="17">
        <f t="shared" ref="A58:A67" si="7">ROW()-6</f>
        <v>52</v>
      </c>
      <c r="B58" s="18" t="s">
        <v>60</v>
      </c>
      <c r="C58" s="19">
        <v>45612</v>
      </c>
      <c r="D58" s="20" t="s">
        <v>102</v>
      </c>
      <c r="E58" s="21">
        <v>9520000</v>
      </c>
      <c r="F58" s="21" t="s">
        <v>63</v>
      </c>
      <c r="G58" s="22">
        <v>28</v>
      </c>
      <c r="H58" s="23">
        <f t="shared" si="5"/>
        <v>374.3</v>
      </c>
      <c r="I58" s="29">
        <v>10480.4</v>
      </c>
      <c r="J58" s="18" t="s">
        <v>103</v>
      </c>
      <c r="K58" s="36"/>
    </row>
    <row r="59" s="35" customFormat="1" customHeight="1" spans="1:11">
      <c r="A59" s="17">
        <f t="shared" si="7"/>
        <v>53</v>
      </c>
      <c r="B59" s="18" t="s">
        <v>60</v>
      </c>
      <c r="C59" s="19">
        <v>45612</v>
      </c>
      <c r="D59" s="20" t="s">
        <v>104</v>
      </c>
      <c r="E59" s="21">
        <v>1517510</v>
      </c>
      <c r="F59" s="21" t="s">
        <v>63</v>
      </c>
      <c r="G59" s="22">
        <v>6</v>
      </c>
      <c r="H59" s="23">
        <f t="shared" si="5"/>
        <v>293.53</v>
      </c>
      <c r="I59" s="29">
        <v>1761.18</v>
      </c>
      <c r="J59" s="18" t="s">
        <v>105</v>
      </c>
      <c r="K59" s="36"/>
    </row>
    <row r="60" s="35" customFormat="1" customHeight="1" spans="1:11">
      <c r="A60" s="17">
        <f t="shared" si="7"/>
        <v>54</v>
      </c>
      <c r="B60" s="18" t="s">
        <v>60</v>
      </c>
      <c r="C60" s="19">
        <v>45612</v>
      </c>
      <c r="D60" s="20" t="s">
        <v>104</v>
      </c>
      <c r="E60" s="21">
        <v>1517510</v>
      </c>
      <c r="F60" s="21" t="s">
        <v>63</v>
      </c>
      <c r="G60" s="22">
        <v>4</v>
      </c>
      <c r="H60" s="23">
        <f t="shared" si="5"/>
        <v>293.53</v>
      </c>
      <c r="I60" s="29">
        <v>1174.12</v>
      </c>
      <c r="J60" s="18" t="s">
        <v>106</v>
      </c>
      <c r="K60" s="36"/>
    </row>
    <row r="61" s="35" customFormat="1" customHeight="1" spans="1:11">
      <c r="A61" s="17">
        <f t="shared" si="7"/>
        <v>55</v>
      </c>
      <c r="B61" s="18" t="s">
        <v>97</v>
      </c>
      <c r="C61" s="19">
        <v>45612</v>
      </c>
      <c r="D61" s="20" t="s">
        <v>107</v>
      </c>
      <c r="E61" s="21">
        <v>8601000</v>
      </c>
      <c r="F61" s="21" t="s">
        <v>20</v>
      </c>
      <c r="G61" s="22">
        <v>5</v>
      </c>
      <c r="H61" s="23">
        <f t="shared" si="5"/>
        <v>305.95</v>
      </c>
      <c r="I61" s="29">
        <v>1529.75</v>
      </c>
      <c r="J61" s="18" t="s">
        <v>108</v>
      </c>
      <c r="K61" s="36"/>
    </row>
    <row r="62" s="35" customFormat="1" customHeight="1" spans="1:11">
      <c r="A62" s="17">
        <f t="shared" si="7"/>
        <v>56</v>
      </c>
      <c r="B62" s="18" t="s">
        <v>97</v>
      </c>
      <c r="C62" s="19">
        <v>45612</v>
      </c>
      <c r="D62" s="20" t="s">
        <v>38</v>
      </c>
      <c r="E62" s="21">
        <v>8108235</v>
      </c>
      <c r="F62" s="21" t="s">
        <v>20</v>
      </c>
      <c r="G62" s="22">
        <v>5</v>
      </c>
      <c r="H62" s="23">
        <f t="shared" si="5"/>
        <v>1033.5</v>
      </c>
      <c r="I62" s="29">
        <v>5167.5</v>
      </c>
      <c r="J62" s="18" t="s">
        <v>108</v>
      </c>
      <c r="K62" s="36"/>
    </row>
    <row r="63" s="35" customFormat="1" customHeight="1" spans="1:11">
      <c r="A63" s="17">
        <f t="shared" si="7"/>
        <v>57</v>
      </c>
      <c r="B63" s="18" t="s">
        <v>97</v>
      </c>
      <c r="C63" s="19">
        <v>45612</v>
      </c>
      <c r="D63" s="20" t="s">
        <v>109</v>
      </c>
      <c r="E63" s="21">
        <v>7187286</v>
      </c>
      <c r="F63" s="21" t="s">
        <v>20</v>
      </c>
      <c r="G63" s="22">
        <v>2</v>
      </c>
      <c r="H63" s="23">
        <f t="shared" si="5"/>
        <v>2488.13</v>
      </c>
      <c r="I63" s="29">
        <v>4976.26</v>
      </c>
      <c r="J63" s="18" t="s">
        <v>110</v>
      </c>
      <c r="K63" s="36"/>
    </row>
    <row r="64" s="35" customFormat="1" customHeight="1" spans="1:11">
      <c r="A64" s="17">
        <f t="shared" si="7"/>
        <v>58</v>
      </c>
      <c r="B64" s="18" t="s">
        <v>97</v>
      </c>
      <c r="C64" s="19">
        <v>45612</v>
      </c>
      <c r="D64" s="20" t="s">
        <v>111</v>
      </c>
      <c r="E64" s="21">
        <v>7187289</v>
      </c>
      <c r="F64" s="21" t="s">
        <v>20</v>
      </c>
      <c r="G64" s="22">
        <v>2</v>
      </c>
      <c r="H64" s="23">
        <f t="shared" si="5"/>
        <v>572.73</v>
      </c>
      <c r="I64" s="29">
        <v>1145.46</v>
      </c>
      <c r="J64" s="18" t="s">
        <v>110</v>
      </c>
      <c r="K64" s="36"/>
    </row>
    <row r="65" s="35" customFormat="1" customHeight="1" spans="1:11">
      <c r="A65" s="17">
        <f t="shared" si="7"/>
        <v>59</v>
      </c>
      <c r="B65" s="18" t="s">
        <v>97</v>
      </c>
      <c r="C65" s="19">
        <v>45612</v>
      </c>
      <c r="D65" s="20" t="s">
        <v>53</v>
      </c>
      <c r="E65" s="21">
        <v>2833200</v>
      </c>
      <c r="F65" s="21" t="s">
        <v>20</v>
      </c>
      <c r="G65" s="22">
        <v>2</v>
      </c>
      <c r="H65" s="23">
        <f t="shared" si="5"/>
        <v>248.11</v>
      </c>
      <c r="I65" s="29">
        <v>496.22</v>
      </c>
      <c r="J65" s="18" t="s">
        <v>110</v>
      </c>
      <c r="K65" s="36"/>
    </row>
    <row r="66" s="35" customFormat="1" customHeight="1" spans="1:11">
      <c r="A66" s="17">
        <f t="shared" si="7"/>
        <v>60</v>
      </c>
      <c r="B66" s="18" t="s">
        <v>97</v>
      </c>
      <c r="C66" s="19">
        <v>45612</v>
      </c>
      <c r="D66" s="20" t="s">
        <v>107</v>
      </c>
      <c r="E66" s="21">
        <v>8601000</v>
      </c>
      <c r="F66" s="21" t="s">
        <v>20</v>
      </c>
      <c r="G66" s="22">
        <v>5</v>
      </c>
      <c r="H66" s="23">
        <f t="shared" si="5"/>
        <v>305.95</v>
      </c>
      <c r="I66" s="29">
        <v>1529.75</v>
      </c>
      <c r="J66" s="18" t="s">
        <v>72</v>
      </c>
      <c r="K66" s="36"/>
    </row>
    <row r="67" s="35" customFormat="1" customHeight="1" spans="1:11">
      <c r="A67" s="17">
        <f t="shared" si="7"/>
        <v>61</v>
      </c>
      <c r="B67" s="18" t="s">
        <v>97</v>
      </c>
      <c r="C67" s="19">
        <v>45612</v>
      </c>
      <c r="D67" s="20" t="s">
        <v>112</v>
      </c>
      <c r="E67" s="21">
        <v>4316000</v>
      </c>
      <c r="F67" s="21" t="s">
        <v>20</v>
      </c>
      <c r="G67" s="22">
        <v>4</v>
      </c>
      <c r="H67" s="23">
        <f t="shared" si="5"/>
        <v>222</v>
      </c>
      <c r="I67" s="29">
        <v>888</v>
      </c>
      <c r="J67" s="18" t="s">
        <v>72</v>
      </c>
      <c r="K67" s="36"/>
    </row>
    <row r="68" s="35" customFormat="1" customHeight="1" spans="1:11">
      <c r="A68" s="17">
        <f t="shared" ref="A68:A77" si="8">ROW()-6</f>
        <v>62</v>
      </c>
      <c r="B68" s="18" t="s">
        <v>97</v>
      </c>
      <c r="C68" s="19">
        <v>45612</v>
      </c>
      <c r="D68" s="20" t="s">
        <v>113</v>
      </c>
      <c r="E68" s="21">
        <v>4317000</v>
      </c>
      <c r="F68" s="21" t="s">
        <v>20</v>
      </c>
      <c r="G68" s="22">
        <v>4</v>
      </c>
      <c r="H68" s="23">
        <f t="shared" si="5"/>
        <v>225.74</v>
      </c>
      <c r="I68" s="29">
        <v>902.96</v>
      </c>
      <c r="J68" s="18" t="s">
        <v>72</v>
      </c>
      <c r="K68" s="36"/>
    </row>
    <row r="69" s="35" customFormat="1" customHeight="1" spans="1:11">
      <c r="A69" s="17">
        <f t="shared" si="8"/>
        <v>63</v>
      </c>
      <c r="B69" s="18" t="s">
        <v>114</v>
      </c>
      <c r="C69" s="19">
        <v>45612</v>
      </c>
      <c r="D69" s="20" t="s">
        <v>115</v>
      </c>
      <c r="E69" s="20" t="s">
        <v>116</v>
      </c>
      <c r="F69" s="21" t="s">
        <v>63</v>
      </c>
      <c r="G69" s="22">
        <v>4</v>
      </c>
      <c r="H69" s="23">
        <f t="shared" si="5"/>
        <v>1004.7</v>
      </c>
      <c r="I69" s="29">
        <v>4018.8</v>
      </c>
      <c r="J69" s="18" t="s">
        <v>117</v>
      </c>
      <c r="K69" s="36"/>
    </row>
    <row r="70" s="35" customFormat="1" customHeight="1" spans="1:11">
      <c r="A70" s="17">
        <f t="shared" si="8"/>
        <v>64</v>
      </c>
      <c r="B70" s="18" t="s">
        <v>114</v>
      </c>
      <c r="C70" s="19">
        <v>45612</v>
      </c>
      <c r="D70" s="20" t="s">
        <v>118</v>
      </c>
      <c r="E70" s="20" t="s">
        <v>119</v>
      </c>
      <c r="F70" s="21" t="s">
        <v>63</v>
      </c>
      <c r="G70" s="22">
        <v>2</v>
      </c>
      <c r="H70" s="23">
        <f t="shared" si="5"/>
        <v>300.43</v>
      </c>
      <c r="I70" s="29">
        <v>600.86</v>
      </c>
      <c r="J70" s="18" t="s">
        <v>120</v>
      </c>
      <c r="K70" s="36"/>
    </row>
    <row r="71" s="35" customFormat="1" customHeight="1" spans="1:11">
      <c r="A71" s="17">
        <f t="shared" si="8"/>
        <v>65</v>
      </c>
      <c r="B71" s="18" t="s">
        <v>114</v>
      </c>
      <c r="C71" s="19">
        <v>45612</v>
      </c>
      <c r="D71" s="20" t="s">
        <v>121</v>
      </c>
      <c r="E71" s="20" t="s">
        <v>122</v>
      </c>
      <c r="F71" s="21" t="s">
        <v>63</v>
      </c>
      <c r="G71" s="22">
        <v>3</v>
      </c>
      <c r="H71" s="23">
        <f t="shared" ref="H71:H102" si="9">+I71/G71</f>
        <v>295.5</v>
      </c>
      <c r="I71" s="29">
        <v>886.5</v>
      </c>
      <c r="J71" s="18" t="s">
        <v>120</v>
      </c>
      <c r="K71" s="36"/>
    </row>
    <row r="72" s="35" customFormat="1" customHeight="1" spans="1:11">
      <c r="A72" s="17">
        <f t="shared" si="8"/>
        <v>66</v>
      </c>
      <c r="B72" s="18" t="s">
        <v>114</v>
      </c>
      <c r="C72" s="19">
        <v>45612</v>
      </c>
      <c r="D72" s="20" t="s">
        <v>123</v>
      </c>
      <c r="E72" s="20" t="s">
        <v>124</v>
      </c>
      <c r="F72" s="21" t="s">
        <v>63</v>
      </c>
      <c r="G72" s="22">
        <v>1</v>
      </c>
      <c r="H72" s="23">
        <f t="shared" si="9"/>
        <v>147.75</v>
      </c>
      <c r="I72" s="29">
        <v>147.75</v>
      </c>
      <c r="J72" s="18" t="s">
        <v>125</v>
      </c>
      <c r="K72" s="36"/>
    </row>
    <row r="73" s="35" customFormat="1" customHeight="1" spans="1:11">
      <c r="A73" s="17">
        <f t="shared" si="8"/>
        <v>67</v>
      </c>
      <c r="B73" s="18" t="s">
        <v>114</v>
      </c>
      <c r="C73" s="19">
        <v>45612</v>
      </c>
      <c r="D73" s="20" t="s">
        <v>126</v>
      </c>
      <c r="E73" s="21">
        <v>3114200</v>
      </c>
      <c r="F73" s="21" t="s">
        <v>63</v>
      </c>
      <c r="G73" s="22">
        <v>1</v>
      </c>
      <c r="H73" s="23">
        <f t="shared" si="9"/>
        <v>786.68995</v>
      </c>
      <c r="I73" s="29">
        <v>786.68995</v>
      </c>
      <c r="J73" s="18" t="s">
        <v>127</v>
      </c>
      <c r="K73" s="36"/>
    </row>
    <row r="74" s="35" customFormat="1" customHeight="1" spans="1:11">
      <c r="A74" s="17">
        <f t="shared" si="8"/>
        <v>68</v>
      </c>
      <c r="B74" s="18" t="s">
        <v>114</v>
      </c>
      <c r="C74" s="19">
        <v>45612</v>
      </c>
      <c r="D74" s="20" t="s">
        <v>128</v>
      </c>
      <c r="E74" s="21">
        <v>3243100</v>
      </c>
      <c r="F74" s="21" t="s">
        <v>63</v>
      </c>
      <c r="G74" s="22">
        <v>1</v>
      </c>
      <c r="H74" s="23">
        <f t="shared" si="9"/>
        <v>1283.455</v>
      </c>
      <c r="I74" s="29">
        <v>1283.455</v>
      </c>
      <c r="J74" s="18" t="s">
        <v>129</v>
      </c>
      <c r="K74" s="36"/>
    </row>
    <row r="75" s="35" customFormat="1" customHeight="1" spans="1:11">
      <c r="A75" s="17">
        <f t="shared" si="8"/>
        <v>69</v>
      </c>
      <c r="B75" s="18" t="s">
        <v>114</v>
      </c>
      <c r="C75" s="19">
        <v>45612</v>
      </c>
      <c r="D75" s="20" t="s">
        <v>93</v>
      </c>
      <c r="E75" s="21">
        <v>7187803</v>
      </c>
      <c r="F75" s="21" t="s">
        <v>63</v>
      </c>
      <c r="G75" s="22">
        <v>1</v>
      </c>
      <c r="H75" s="23">
        <f t="shared" si="9"/>
        <v>769.41305</v>
      </c>
      <c r="I75" s="29">
        <v>769.41305</v>
      </c>
      <c r="J75" s="18" t="s">
        <v>129</v>
      </c>
      <c r="K75" s="36"/>
    </row>
    <row r="76" s="35" customFormat="1" customHeight="1" spans="1:11">
      <c r="A76" s="17">
        <f t="shared" si="8"/>
        <v>70</v>
      </c>
      <c r="B76" s="18" t="s">
        <v>114</v>
      </c>
      <c r="C76" s="19">
        <v>45612</v>
      </c>
      <c r="D76" s="20" t="s">
        <v>130</v>
      </c>
      <c r="E76" s="21">
        <v>2845200</v>
      </c>
      <c r="F76" s="21" t="s">
        <v>63</v>
      </c>
      <c r="G76" s="22">
        <v>1</v>
      </c>
      <c r="H76" s="23">
        <f t="shared" si="9"/>
        <v>765.84735</v>
      </c>
      <c r="I76" s="29">
        <v>765.84735</v>
      </c>
      <c r="J76" s="18" t="s">
        <v>129</v>
      </c>
      <c r="K76" s="36"/>
    </row>
    <row r="77" s="35" customFormat="1" customHeight="1" spans="1:11">
      <c r="A77" s="17">
        <f t="shared" si="8"/>
        <v>71</v>
      </c>
      <c r="B77" s="18" t="s">
        <v>114</v>
      </c>
      <c r="C77" s="19">
        <v>45612</v>
      </c>
      <c r="D77" s="20" t="s">
        <v>131</v>
      </c>
      <c r="E77" s="21">
        <v>2435000</v>
      </c>
      <c r="F77" s="21" t="s">
        <v>63</v>
      </c>
      <c r="G77" s="22">
        <v>1</v>
      </c>
      <c r="H77" s="23">
        <f t="shared" si="9"/>
        <v>279.90745</v>
      </c>
      <c r="I77" s="29">
        <v>279.90745</v>
      </c>
      <c r="J77" s="18" t="s">
        <v>129</v>
      </c>
      <c r="K77" s="36"/>
    </row>
    <row r="78" s="35" customFormat="1" customHeight="1" spans="1:11">
      <c r="A78" s="17">
        <f t="shared" ref="A78:A87" si="10">ROW()-6</f>
        <v>72</v>
      </c>
      <c r="B78" s="18" t="s">
        <v>114</v>
      </c>
      <c r="C78" s="19">
        <v>45612</v>
      </c>
      <c r="D78" s="20" t="s">
        <v>132</v>
      </c>
      <c r="E78" s="21">
        <v>3243200</v>
      </c>
      <c r="F78" s="21" t="s">
        <v>63</v>
      </c>
      <c r="G78" s="22">
        <v>1</v>
      </c>
      <c r="H78" s="23">
        <f t="shared" si="9"/>
        <v>282.25175</v>
      </c>
      <c r="I78" s="29">
        <v>282.25175</v>
      </c>
      <c r="J78" s="18" t="s">
        <v>129</v>
      </c>
      <c r="K78" s="36"/>
    </row>
    <row r="79" s="35" customFormat="1" customHeight="1" spans="1:11">
      <c r="A79" s="17">
        <f t="shared" si="10"/>
        <v>73</v>
      </c>
      <c r="B79" s="18" t="s">
        <v>114</v>
      </c>
      <c r="C79" s="19">
        <v>45612</v>
      </c>
      <c r="D79" s="20" t="s">
        <v>133</v>
      </c>
      <c r="E79" s="21">
        <v>9340030</v>
      </c>
      <c r="F79" s="21" t="s">
        <v>63</v>
      </c>
      <c r="G79" s="22">
        <v>1</v>
      </c>
      <c r="H79" s="23">
        <f t="shared" si="9"/>
        <v>124.1888</v>
      </c>
      <c r="I79" s="29">
        <v>124.1888</v>
      </c>
      <c r="J79" s="18" t="s">
        <v>134</v>
      </c>
      <c r="K79" s="36"/>
    </row>
    <row r="80" s="35" customFormat="1" customHeight="1" spans="1:11">
      <c r="A80" s="17">
        <f t="shared" si="10"/>
        <v>74</v>
      </c>
      <c r="B80" s="18" t="s">
        <v>114</v>
      </c>
      <c r="C80" s="19">
        <v>45612</v>
      </c>
      <c r="D80" s="20" t="s">
        <v>135</v>
      </c>
      <c r="E80" s="21">
        <v>4583000</v>
      </c>
      <c r="F80" s="21" t="s">
        <v>63</v>
      </c>
      <c r="G80" s="22">
        <v>1</v>
      </c>
      <c r="H80" s="23">
        <f t="shared" si="9"/>
        <v>328.7339</v>
      </c>
      <c r="I80" s="29">
        <v>328.7339</v>
      </c>
      <c r="J80" s="18" t="s">
        <v>134</v>
      </c>
      <c r="K80" s="36"/>
    </row>
    <row r="81" s="35" customFormat="1" customHeight="1" spans="1:11">
      <c r="A81" s="17">
        <f t="shared" si="10"/>
        <v>75</v>
      </c>
      <c r="B81" s="18" t="s">
        <v>114</v>
      </c>
      <c r="C81" s="19">
        <v>45612</v>
      </c>
      <c r="D81" s="20" t="s">
        <v>123</v>
      </c>
      <c r="E81" s="20" t="s">
        <v>124</v>
      </c>
      <c r="F81" s="21" t="s">
        <v>63</v>
      </c>
      <c r="G81" s="22">
        <v>2</v>
      </c>
      <c r="H81" s="23">
        <f t="shared" si="9"/>
        <v>147.75</v>
      </c>
      <c r="I81" s="29">
        <v>295.5</v>
      </c>
      <c r="J81" s="18" t="s">
        <v>136</v>
      </c>
      <c r="K81" s="36"/>
    </row>
    <row r="82" s="35" customFormat="1" customHeight="1" spans="1:11">
      <c r="A82" s="17">
        <f t="shared" si="10"/>
        <v>76</v>
      </c>
      <c r="B82" s="18" t="s">
        <v>137</v>
      </c>
      <c r="C82" s="19">
        <v>45612</v>
      </c>
      <c r="D82" s="20" t="s">
        <v>73</v>
      </c>
      <c r="E82" s="21">
        <v>8601060</v>
      </c>
      <c r="F82" s="21" t="s">
        <v>20</v>
      </c>
      <c r="G82" s="22">
        <v>6</v>
      </c>
      <c r="H82" s="23">
        <f t="shared" si="9"/>
        <v>155.77</v>
      </c>
      <c r="I82" s="29">
        <v>934.62</v>
      </c>
      <c r="J82" s="18" t="s">
        <v>138</v>
      </c>
      <c r="K82" s="36"/>
    </row>
    <row r="83" s="35" customFormat="1" customHeight="1" spans="1:11">
      <c r="A83" s="17">
        <f t="shared" si="10"/>
        <v>77</v>
      </c>
      <c r="B83" s="19" t="s">
        <v>137</v>
      </c>
      <c r="C83" s="32">
        <v>45612</v>
      </c>
      <c r="D83" s="20" t="s">
        <v>139</v>
      </c>
      <c r="E83" s="21">
        <v>8606500</v>
      </c>
      <c r="F83" s="21" t="s">
        <v>20</v>
      </c>
      <c r="G83" s="22">
        <v>1</v>
      </c>
      <c r="H83" s="23">
        <f t="shared" si="9"/>
        <v>3325.72</v>
      </c>
      <c r="I83" s="29">
        <v>3325.72</v>
      </c>
      <c r="J83" s="18" t="s">
        <v>138</v>
      </c>
      <c r="K83" s="36"/>
    </row>
    <row r="84" s="35" customFormat="1" customHeight="1" spans="1:11">
      <c r="A84" s="17">
        <f t="shared" si="10"/>
        <v>78</v>
      </c>
      <c r="B84" s="18" t="s">
        <v>137</v>
      </c>
      <c r="C84" s="19">
        <v>45612</v>
      </c>
      <c r="D84" s="20" t="s">
        <v>140</v>
      </c>
      <c r="E84" s="21">
        <v>3239124</v>
      </c>
      <c r="F84" s="21" t="s">
        <v>20</v>
      </c>
      <c r="G84" s="22">
        <v>1</v>
      </c>
      <c r="H84" s="23">
        <f t="shared" si="9"/>
        <v>782.92</v>
      </c>
      <c r="I84" s="29">
        <v>782.92</v>
      </c>
      <c r="J84" s="18" t="s">
        <v>141</v>
      </c>
      <c r="K84" s="36"/>
    </row>
    <row r="85" s="35" customFormat="1" customHeight="1" spans="1:11">
      <c r="A85" s="17">
        <f t="shared" si="10"/>
        <v>79</v>
      </c>
      <c r="B85" s="18" t="s">
        <v>137</v>
      </c>
      <c r="C85" s="19">
        <v>45612</v>
      </c>
      <c r="D85" s="20" t="s">
        <v>142</v>
      </c>
      <c r="E85" s="21">
        <v>1500510</v>
      </c>
      <c r="F85" s="21" t="s">
        <v>20</v>
      </c>
      <c r="G85" s="22">
        <v>6</v>
      </c>
      <c r="H85" s="23">
        <f t="shared" si="9"/>
        <v>193.26</v>
      </c>
      <c r="I85" s="29">
        <v>1159.56</v>
      </c>
      <c r="J85" s="18" t="s">
        <v>143</v>
      </c>
      <c r="K85" s="36"/>
    </row>
    <row r="86" s="35" customFormat="1" customHeight="1" spans="1:11">
      <c r="A86" s="17">
        <f t="shared" si="10"/>
        <v>80</v>
      </c>
      <c r="B86" s="18" t="s">
        <v>137</v>
      </c>
      <c r="C86" s="19">
        <v>45612</v>
      </c>
      <c r="D86" s="20" t="s">
        <v>144</v>
      </c>
      <c r="E86" s="21">
        <v>1590000</v>
      </c>
      <c r="F86" s="21" t="s">
        <v>20</v>
      </c>
      <c r="G86" s="22">
        <v>6</v>
      </c>
      <c r="H86" s="23">
        <f t="shared" si="9"/>
        <v>33.96</v>
      </c>
      <c r="I86" s="29">
        <v>203.76</v>
      </c>
      <c r="J86" s="18" t="s">
        <v>143</v>
      </c>
      <c r="K86" s="36"/>
    </row>
    <row r="87" s="35" customFormat="1" customHeight="1" spans="1:11">
      <c r="A87" s="17">
        <f t="shared" si="10"/>
        <v>81</v>
      </c>
      <c r="B87" s="18" t="s">
        <v>137</v>
      </c>
      <c r="C87" s="19">
        <v>45612</v>
      </c>
      <c r="D87" s="20" t="s">
        <v>145</v>
      </c>
      <c r="E87" s="21">
        <v>1503510</v>
      </c>
      <c r="F87" s="21" t="s">
        <v>20</v>
      </c>
      <c r="G87" s="22">
        <v>2</v>
      </c>
      <c r="H87" s="23">
        <f t="shared" si="9"/>
        <v>248.62</v>
      </c>
      <c r="I87" s="29">
        <v>497.24</v>
      </c>
      <c r="J87" s="18" t="s">
        <v>143</v>
      </c>
      <c r="K87" s="36"/>
    </row>
    <row r="88" s="35" customFormat="1" customHeight="1" spans="1:11">
      <c r="A88" s="17">
        <f t="shared" ref="A88:A97" si="11">ROW()-6</f>
        <v>82</v>
      </c>
      <c r="B88" s="19" t="s">
        <v>137</v>
      </c>
      <c r="C88" s="32">
        <v>45612</v>
      </c>
      <c r="D88" s="20" t="s">
        <v>146</v>
      </c>
      <c r="E88" s="21">
        <v>1563700</v>
      </c>
      <c r="F88" s="21" t="s">
        <v>20</v>
      </c>
      <c r="G88" s="22">
        <v>2</v>
      </c>
      <c r="H88" s="23">
        <f t="shared" si="9"/>
        <v>53.3</v>
      </c>
      <c r="I88" s="29">
        <v>106.6</v>
      </c>
      <c r="J88" s="18" t="s">
        <v>143</v>
      </c>
      <c r="K88" s="36"/>
    </row>
    <row r="89" s="35" customFormat="1" customHeight="1" spans="1:11">
      <c r="A89" s="17">
        <f t="shared" si="11"/>
        <v>83</v>
      </c>
      <c r="B89" s="18" t="s">
        <v>137</v>
      </c>
      <c r="C89" s="19">
        <v>45612</v>
      </c>
      <c r="D89" s="20" t="s">
        <v>140</v>
      </c>
      <c r="E89" s="21">
        <v>3239124</v>
      </c>
      <c r="F89" s="21" t="s">
        <v>20</v>
      </c>
      <c r="G89" s="22">
        <v>1</v>
      </c>
      <c r="H89" s="23">
        <f t="shared" si="9"/>
        <v>782.92</v>
      </c>
      <c r="I89" s="29">
        <v>782.92</v>
      </c>
      <c r="J89" s="18" t="s">
        <v>141</v>
      </c>
      <c r="K89" s="36"/>
    </row>
    <row r="90" s="35" customFormat="1" customHeight="1" spans="1:11">
      <c r="A90" s="17">
        <f t="shared" si="11"/>
        <v>84</v>
      </c>
      <c r="B90" s="18" t="s">
        <v>137</v>
      </c>
      <c r="C90" s="19">
        <v>45612</v>
      </c>
      <c r="D90" s="20" t="s">
        <v>147</v>
      </c>
      <c r="E90" s="21">
        <v>3528000</v>
      </c>
      <c r="F90" s="21" t="s">
        <v>20</v>
      </c>
      <c r="G90" s="22">
        <v>2</v>
      </c>
      <c r="H90" s="23">
        <f t="shared" si="9"/>
        <v>2835.1</v>
      </c>
      <c r="I90" s="29">
        <v>5670.2</v>
      </c>
      <c r="J90" s="18" t="s">
        <v>87</v>
      </c>
      <c r="K90" s="36"/>
    </row>
    <row r="91" s="35" customFormat="1" customHeight="1" spans="1:11">
      <c r="A91" s="17">
        <f t="shared" si="11"/>
        <v>85</v>
      </c>
      <c r="B91" s="18" t="s">
        <v>68</v>
      </c>
      <c r="C91" s="19">
        <v>45614</v>
      </c>
      <c r="D91" s="20" t="s">
        <v>148</v>
      </c>
      <c r="E91" s="21">
        <v>8611190</v>
      </c>
      <c r="F91" s="21" t="s">
        <v>20</v>
      </c>
      <c r="G91" s="22">
        <v>7</v>
      </c>
      <c r="H91" s="23">
        <f t="shared" si="9"/>
        <v>21.25</v>
      </c>
      <c r="I91" s="29">
        <v>148.75</v>
      </c>
      <c r="J91" s="18" t="s">
        <v>149</v>
      </c>
      <c r="K91" s="36"/>
    </row>
    <row r="92" s="35" customFormat="1" customHeight="1" spans="1:11">
      <c r="A92" s="17">
        <f t="shared" si="11"/>
        <v>86</v>
      </c>
      <c r="B92" s="18" t="s">
        <v>68</v>
      </c>
      <c r="C92" s="19">
        <v>45614</v>
      </c>
      <c r="D92" s="20" t="s">
        <v>57</v>
      </c>
      <c r="E92" s="21">
        <v>8105235</v>
      </c>
      <c r="F92" s="21" t="s">
        <v>20</v>
      </c>
      <c r="G92" s="22">
        <v>2</v>
      </c>
      <c r="H92" s="23">
        <f t="shared" si="9"/>
        <v>799.38</v>
      </c>
      <c r="I92" s="29">
        <v>1598.76</v>
      </c>
      <c r="J92" s="18" t="s">
        <v>84</v>
      </c>
      <c r="K92" s="36"/>
    </row>
    <row r="93" s="35" customFormat="1" customHeight="1" spans="1:11">
      <c r="A93" s="17">
        <f t="shared" si="11"/>
        <v>87</v>
      </c>
      <c r="B93" s="18" t="s">
        <v>68</v>
      </c>
      <c r="C93" s="19">
        <v>45614</v>
      </c>
      <c r="D93" s="20" t="s">
        <v>59</v>
      </c>
      <c r="E93" s="21">
        <v>7187642</v>
      </c>
      <c r="F93" s="21" t="s">
        <v>20</v>
      </c>
      <c r="G93" s="22">
        <v>2</v>
      </c>
      <c r="H93" s="23">
        <f t="shared" si="9"/>
        <v>376.09</v>
      </c>
      <c r="I93" s="29">
        <v>752.18</v>
      </c>
      <c r="J93" s="18" t="s">
        <v>84</v>
      </c>
      <c r="K93" s="36"/>
    </row>
    <row r="94" s="35" customFormat="1" customHeight="1" spans="1:11">
      <c r="A94" s="17">
        <f t="shared" si="11"/>
        <v>88</v>
      </c>
      <c r="B94" s="18" t="s">
        <v>68</v>
      </c>
      <c r="C94" s="19">
        <v>45614</v>
      </c>
      <c r="D94" s="20" t="s">
        <v>57</v>
      </c>
      <c r="E94" s="21">
        <v>8105235</v>
      </c>
      <c r="F94" s="21" t="s">
        <v>20</v>
      </c>
      <c r="G94" s="22">
        <v>1</v>
      </c>
      <c r="H94" s="23">
        <f t="shared" si="9"/>
        <v>799.38</v>
      </c>
      <c r="I94" s="29">
        <v>799.38</v>
      </c>
      <c r="J94" s="18" t="s">
        <v>87</v>
      </c>
      <c r="K94" s="36"/>
    </row>
    <row r="95" s="35" customFormat="1" customHeight="1" spans="1:11">
      <c r="A95" s="17">
        <f t="shared" si="11"/>
        <v>89</v>
      </c>
      <c r="B95" s="18" t="s">
        <v>68</v>
      </c>
      <c r="C95" s="19">
        <v>45614</v>
      </c>
      <c r="D95" s="20" t="s">
        <v>150</v>
      </c>
      <c r="E95" s="21">
        <v>8609050</v>
      </c>
      <c r="F95" s="21" t="s">
        <v>20</v>
      </c>
      <c r="G95" s="22">
        <v>1</v>
      </c>
      <c r="H95" s="23">
        <f t="shared" si="9"/>
        <v>427.2</v>
      </c>
      <c r="I95" s="29">
        <v>427.2</v>
      </c>
      <c r="J95" s="18" t="s">
        <v>87</v>
      </c>
      <c r="K95" s="36"/>
    </row>
    <row r="96" s="35" customFormat="1" customHeight="1" spans="1:11">
      <c r="A96" s="17">
        <f t="shared" si="11"/>
        <v>90</v>
      </c>
      <c r="B96" s="18" t="s">
        <v>68</v>
      </c>
      <c r="C96" s="19">
        <v>45614</v>
      </c>
      <c r="D96" s="20" t="s">
        <v>151</v>
      </c>
      <c r="E96" s="21">
        <v>8612250</v>
      </c>
      <c r="F96" s="21" t="s">
        <v>20</v>
      </c>
      <c r="G96" s="22">
        <v>1</v>
      </c>
      <c r="H96" s="23">
        <f t="shared" si="9"/>
        <v>111.94</v>
      </c>
      <c r="I96" s="29">
        <v>111.94</v>
      </c>
      <c r="J96" s="18" t="s">
        <v>87</v>
      </c>
      <c r="K96" s="36"/>
    </row>
    <row r="97" s="35" customFormat="1" customHeight="1" spans="1:11">
      <c r="A97" s="17">
        <f t="shared" si="11"/>
        <v>91</v>
      </c>
      <c r="B97" s="18" t="s">
        <v>68</v>
      </c>
      <c r="C97" s="19">
        <v>45614</v>
      </c>
      <c r="D97" s="20" t="s">
        <v>152</v>
      </c>
      <c r="E97" s="21">
        <v>2500300</v>
      </c>
      <c r="F97" s="21" t="s">
        <v>20</v>
      </c>
      <c r="G97" s="22">
        <v>1</v>
      </c>
      <c r="H97" s="23">
        <f t="shared" si="9"/>
        <v>1616.48</v>
      </c>
      <c r="I97" s="29">
        <v>1616.48</v>
      </c>
      <c r="J97" s="18" t="s">
        <v>87</v>
      </c>
      <c r="K97" s="36"/>
    </row>
    <row r="98" s="35" customFormat="1" customHeight="1" spans="1:11">
      <c r="A98" s="17">
        <f t="shared" ref="A98:A107" si="12">ROW()-6</f>
        <v>92</v>
      </c>
      <c r="B98" s="18" t="s">
        <v>68</v>
      </c>
      <c r="C98" s="19">
        <v>45614</v>
      </c>
      <c r="D98" s="20" t="s">
        <v>153</v>
      </c>
      <c r="E98" s="21">
        <v>2500500</v>
      </c>
      <c r="F98" s="21" t="s">
        <v>20</v>
      </c>
      <c r="G98" s="22">
        <v>1</v>
      </c>
      <c r="H98" s="23">
        <f t="shared" si="9"/>
        <v>259.6</v>
      </c>
      <c r="I98" s="29">
        <v>259.6</v>
      </c>
      <c r="J98" s="18" t="s">
        <v>87</v>
      </c>
      <c r="K98" s="36"/>
    </row>
    <row r="99" s="35" customFormat="1" customHeight="1" spans="1:11">
      <c r="A99" s="17">
        <f t="shared" si="12"/>
        <v>93</v>
      </c>
      <c r="B99" s="18" t="s">
        <v>68</v>
      </c>
      <c r="C99" s="19">
        <v>45614</v>
      </c>
      <c r="D99" s="20" t="s">
        <v>154</v>
      </c>
      <c r="E99" s="21">
        <v>3459500</v>
      </c>
      <c r="F99" s="21" t="s">
        <v>20</v>
      </c>
      <c r="G99" s="22">
        <v>1</v>
      </c>
      <c r="H99" s="23">
        <f t="shared" si="9"/>
        <v>268.09</v>
      </c>
      <c r="I99" s="29">
        <v>268.09</v>
      </c>
      <c r="J99" s="18" t="s">
        <v>87</v>
      </c>
      <c r="K99" s="36"/>
    </row>
    <row r="100" s="35" customFormat="1" customHeight="1" spans="1:11">
      <c r="A100" s="17">
        <f t="shared" si="12"/>
        <v>94</v>
      </c>
      <c r="B100" s="18" t="s">
        <v>68</v>
      </c>
      <c r="C100" s="19">
        <v>45614</v>
      </c>
      <c r="D100" s="20" t="s">
        <v>155</v>
      </c>
      <c r="E100" s="21">
        <v>3455500</v>
      </c>
      <c r="F100" s="21" t="s">
        <v>20</v>
      </c>
      <c r="G100" s="22">
        <v>1</v>
      </c>
      <c r="H100" s="23">
        <f t="shared" si="9"/>
        <v>71.4</v>
      </c>
      <c r="I100" s="29">
        <v>71.4</v>
      </c>
      <c r="J100" s="18" t="s">
        <v>87</v>
      </c>
      <c r="K100" s="36"/>
    </row>
    <row r="101" s="35" customFormat="1" customHeight="1" spans="1:11">
      <c r="A101" s="17">
        <f t="shared" si="12"/>
        <v>95</v>
      </c>
      <c r="B101" s="18" t="s">
        <v>68</v>
      </c>
      <c r="C101" s="19">
        <v>45614</v>
      </c>
      <c r="D101" s="20" t="s">
        <v>156</v>
      </c>
      <c r="E101" s="21">
        <v>9342120</v>
      </c>
      <c r="F101" s="21" t="s">
        <v>20</v>
      </c>
      <c r="G101" s="22">
        <v>1</v>
      </c>
      <c r="H101" s="23">
        <f t="shared" si="9"/>
        <v>290.81</v>
      </c>
      <c r="I101" s="29">
        <v>290.81</v>
      </c>
      <c r="J101" s="18" t="s">
        <v>87</v>
      </c>
      <c r="K101" s="36"/>
    </row>
    <row r="102" s="35" customFormat="1" customHeight="1" spans="1:11">
      <c r="A102" s="17">
        <f t="shared" si="12"/>
        <v>96</v>
      </c>
      <c r="B102" s="18" t="s">
        <v>68</v>
      </c>
      <c r="C102" s="19">
        <v>45614</v>
      </c>
      <c r="D102" s="20" t="s">
        <v>157</v>
      </c>
      <c r="E102" s="21">
        <v>9342000</v>
      </c>
      <c r="F102" s="21" t="s">
        <v>20</v>
      </c>
      <c r="G102" s="22">
        <v>3</v>
      </c>
      <c r="H102" s="23">
        <f t="shared" si="9"/>
        <v>221.35</v>
      </c>
      <c r="I102" s="29">
        <v>664.05</v>
      </c>
      <c r="J102" s="18" t="s">
        <v>87</v>
      </c>
      <c r="K102" s="36"/>
    </row>
    <row r="103" s="35" customFormat="1" customHeight="1" spans="1:11">
      <c r="A103" s="17">
        <f t="shared" si="12"/>
        <v>97</v>
      </c>
      <c r="B103" s="18" t="s">
        <v>68</v>
      </c>
      <c r="C103" s="19">
        <v>45614</v>
      </c>
      <c r="D103" s="20" t="s">
        <v>158</v>
      </c>
      <c r="E103" s="21">
        <v>9342070</v>
      </c>
      <c r="F103" s="21" t="s">
        <v>20</v>
      </c>
      <c r="G103" s="22">
        <v>2</v>
      </c>
      <c r="H103" s="23">
        <f t="shared" ref="H103:H131" si="13">+I103/G103</f>
        <v>16.23</v>
      </c>
      <c r="I103" s="29">
        <v>32.46</v>
      </c>
      <c r="J103" s="18" t="s">
        <v>87</v>
      </c>
      <c r="K103" s="36"/>
    </row>
    <row r="104" s="35" customFormat="1" customHeight="1" spans="1:11">
      <c r="A104" s="17">
        <f t="shared" si="12"/>
        <v>98</v>
      </c>
      <c r="B104" s="18" t="s">
        <v>68</v>
      </c>
      <c r="C104" s="19">
        <v>45614</v>
      </c>
      <c r="D104" s="20" t="s">
        <v>159</v>
      </c>
      <c r="E104" s="21">
        <v>9342320</v>
      </c>
      <c r="F104" s="21" t="s">
        <v>20</v>
      </c>
      <c r="G104" s="22">
        <v>4</v>
      </c>
      <c r="H104" s="23">
        <f t="shared" si="13"/>
        <v>921.75</v>
      </c>
      <c r="I104" s="29">
        <v>3687</v>
      </c>
      <c r="J104" s="18" t="s">
        <v>87</v>
      </c>
      <c r="K104" s="36"/>
    </row>
    <row r="105" s="35" customFormat="1" customHeight="1" spans="1:11">
      <c r="A105" s="17">
        <f t="shared" si="12"/>
        <v>99</v>
      </c>
      <c r="B105" s="18" t="s">
        <v>68</v>
      </c>
      <c r="C105" s="19">
        <v>45614</v>
      </c>
      <c r="D105" s="20" t="s">
        <v>160</v>
      </c>
      <c r="E105" s="21">
        <v>3578005</v>
      </c>
      <c r="F105" s="21" t="s">
        <v>20</v>
      </c>
      <c r="G105" s="22">
        <v>4</v>
      </c>
      <c r="H105" s="23">
        <f t="shared" si="13"/>
        <v>2033.96</v>
      </c>
      <c r="I105" s="29">
        <v>8135.84</v>
      </c>
      <c r="J105" s="18" t="s">
        <v>87</v>
      </c>
      <c r="K105" s="36"/>
    </row>
    <row r="106" s="35" customFormat="1" customHeight="1" spans="1:11">
      <c r="A106" s="17">
        <f t="shared" si="12"/>
        <v>100</v>
      </c>
      <c r="B106" s="18" t="s">
        <v>68</v>
      </c>
      <c r="C106" s="19">
        <v>45614</v>
      </c>
      <c r="D106" s="20" t="s">
        <v>161</v>
      </c>
      <c r="E106" s="21">
        <v>1553500</v>
      </c>
      <c r="F106" s="21" t="s">
        <v>20</v>
      </c>
      <c r="G106" s="22">
        <v>9</v>
      </c>
      <c r="H106" s="23">
        <f t="shared" si="13"/>
        <v>252.25</v>
      </c>
      <c r="I106" s="29">
        <v>2270.25</v>
      </c>
      <c r="J106" s="18" t="s">
        <v>162</v>
      </c>
      <c r="K106" s="36"/>
    </row>
    <row r="107" s="35" customFormat="1" customHeight="1" spans="1:11">
      <c r="A107" s="17">
        <f t="shared" si="12"/>
        <v>101</v>
      </c>
      <c r="B107" s="18" t="s">
        <v>163</v>
      </c>
      <c r="C107" s="19">
        <v>45615</v>
      </c>
      <c r="D107" s="20" t="s">
        <v>164</v>
      </c>
      <c r="E107" s="21">
        <v>8606510</v>
      </c>
      <c r="F107" s="21" t="s">
        <v>20</v>
      </c>
      <c r="G107" s="22">
        <v>2</v>
      </c>
      <c r="H107" s="23">
        <f t="shared" si="13"/>
        <v>3015.37</v>
      </c>
      <c r="I107" s="29">
        <v>6030.74</v>
      </c>
      <c r="J107" s="18" t="s">
        <v>165</v>
      </c>
      <c r="K107" s="36"/>
    </row>
    <row r="108" s="35" customFormat="1" customHeight="1" spans="1:11">
      <c r="A108" s="17">
        <f t="shared" ref="A108:A117" si="14">ROW()-6</f>
        <v>102</v>
      </c>
      <c r="B108" s="18" t="s">
        <v>163</v>
      </c>
      <c r="C108" s="19">
        <v>45615</v>
      </c>
      <c r="D108" s="20" t="s">
        <v>166</v>
      </c>
      <c r="E108" s="21">
        <v>8286500</v>
      </c>
      <c r="F108" s="21" t="s">
        <v>20</v>
      </c>
      <c r="G108" s="22">
        <v>1</v>
      </c>
      <c r="H108" s="23">
        <f t="shared" si="13"/>
        <v>3990.16</v>
      </c>
      <c r="I108" s="29">
        <v>3990.16</v>
      </c>
      <c r="J108" s="18" t="s">
        <v>167</v>
      </c>
      <c r="K108" s="36"/>
    </row>
    <row r="109" s="35" customFormat="1" customHeight="1" spans="1:11">
      <c r="A109" s="17">
        <f t="shared" si="14"/>
        <v>103</v>
      </c>
      <c r="B109" s="18" t="s">
        <v>163</v>
      </c>
      <c r="C109" s="19">
        <v>45615</v>
      </c>
      <c r="D109" s="20" t="s">
        <v>96</v>
      </c>
      <c r="E109" s="21">
        <v>8602060</v>
      </c>
      <c r="F109" s="21" t="s">
        <v>20</v>
      </c>
      <c r="G109" s="22">
        <v>4</v>
      </c>
      <c r="H109" s="23">
        <f t="shared" si="13"/>
        <v>146.54</v>
      </c>
      <c r="I109" s="29">
        <v>586.16</v>
      </c>
      <c r="J109" s="18"/>
      <c r="K109" s="36"/>
    </row>
    <row r="110" s="35" customFormat="1" customHeight="1" spans="1:11">
      <c r="A110" s="17">
        <f t="shared" si="14"/>
        <v>104</v>
      </c>
      <c r="B110" s="19" t="s">
        <v>163</v>
      </c>
      <c r="C110" s="32">
        <v>45615</v>
      </c>
      <c r="D110" s="20" t="s">
        <v>168</v>
      </c>
      <c r="E110" s="21"/>
      <c r="F110" s="21" t="s">
        <v>20</v>
      </c>
      <c r="G110" s="22">
        <v>1</v>
      </c>
      <c r="H110" s="23">
        <f t="shared" si="13"/>
        <v>35.53</v>
      </c>
      <c r="I110" s="29">
        <v>35.53</v>
      </c>
      <c r="J110" s="18"/>
      <c r="K110" s="36"/>
    </row>
    <row r="111" s="35" customFormat="1" customHeight="1" spans="1:11">
      <c r="A111" s="17">
        <f t="shared" si="14"/>
        <v>105</v>
      </c>
      <c r="B111" s="18" t="s">
        <v>163</v>
      </c>
      <c r="C111" s="19">
        <v>45615</v>
      </c>
      <c r="D111" s="20" t="s">
        <v>73</v>
      </c>
      <c r="E111" s="21">
        <v>8601060</v>
      </c>
      <c r="F111" s="21" t="s">
        <v>20</v>
      </c>
      <c r="G111" s="22">
        <v>2</v>
      </c>
      <c r="H111" s="23">
        <f t="shared" si="13"/>
        <v>122.98</v>
      </c>
      <c r="I111" s="29">
        <v>245.96</v>
      </c>
      <c r="J111" s="18"/>
      <c r="K111" s="36"/>
    </row>
    <row r="112" s="35" customFormat="1" customHeight="1" spans="1:11">
      <c r="A112" s="17">
        <f t="shared" si="14"/>
        <v>106</v>
      </c>
      <c r="B112" s="18" t="s">
        <v>163</v>
      </c>
      <c r="C112" s="19">
        <v>45615</v>
      </c>
      <c r="D112" s="20" t="s">
        <v>78</v>
      </c>
      <c r="E112" s="21">
        <v>1194420</v>
      </c>
      <c r="F112" s="21" t="s">
        <v>20</v>
      </c>
      <c r="G112" s="22">
        <v>1</v>
      </c>
      <c r="H112" s="23">
        <f t="shared" si="13"/>
        <v>3169.47</v>
      </c>
      <c r="I112" s="29">
        <v>3169.47</v>
      </c>
      <c r="J112" s="18"/>
      <c r="K112" s="36"/>
    </row>
    <row r="113" s="35" customFormat="1" customHeight="1" spans="1:11">
      <c r="A113" s="17">
        <f t="shared" si="14"/>
        <v>107</v>
      </c>
      <c r="B113" s="18" t="s">
        <v>163</v>
      </c>
      <c r="C113" s="19">
        <v>45615</v>
      </c>
      <c r="D113" s="20" t="s">
        <v>169</v>
      </c>
      <c r="E113" s="21">
        <v>3243200</v>
      </c>
      <c r="F113" s="21" t="s">
        <v>20</v>
      </c>
      <c r="G113" s="22">
        <v>4</v>
      </c>
      <c r="H113" s="23">
        <f t="shared" si="13"/>
        <v>172.74</v>
      </c>
      <c r="I113" s="29">
        <v>690.96</v>
      </c>
      <c r="J113" s="18" t="s">
        <v>170</v>
      </c>
      <c r="K113" s="36"/>
    </row>
    <row r="114" s="35" customFormat="1" customHeight="1" spans="1:11">
      <c r="A114" s="17">
        <f t="shared" si="14"/>
        <v>108</v>
      </c>
      <c r="B114" s="18" t="s">
        <v>163</v>
      </c>
      <c r="C114" s="19">
        <v>45615</v>
      </c>
      <c r="D114" s="20" t="s">
        <v>171</v>
      </c>
      <c r="E114" s="21">
        <v>1194143</v>
      </c>
      <c r="F114" s="21" t="s">
        <v>20</v>
      </c>
      <c r="G114" s="22">
        <v>1</v>
      </c>
      <c r="H114" s="23">
        <f t="shared" si="13"/>
        <v>415.17</v>
      </c>
      <c r="I114" s="29">
        <v>415.17</v>
      </c>
      <c r="J114" s="18" t="s">
        <v>172</v>
      </c>
      <c r="K114" s="36"/>
    </row>
    <row r="115" s="35" customFormat="1" customHeight="1" spans="1:11">
      <c r="A115" s="17">
        <f t="shared" si="14"/>
        <v>109</v>
      </c>
      <c r="B115" s="18" t="s">
        <v>163</v>
      </c>
      <c r="C115" s="19">
        <v>45615</v>
      </c>
      <c r="D115" s="20" t="s">
        <v>24</v>
      </c>
      <c r="E115" s="21">
        <v>3584000</v>
      </c>
      <c r="F115" s="21" t="s">
        <v>20</v>
      </c>
      <c r="G115" s="22">
        <v>1</v>
      </c>
      <c r="H115" s="23">
        <f t="shared" si="13"/>
        <v>2788.26</v>
      </c>
      <c r="I115" s="29">
        <v>2788.26</v>
      </c>
      <c r="J115" s="18" t="s">
        <v>173</v>
      </c>
      <c r="K115" s="36"/>
    </row>
    <row r="116" s="35" customFormat="1" customHeight="1" spans="1:11">
      <c r="A116" s="17">
        <f t="shared" si="14"/>
        <v>110</v>
      </c>
      <c r="B116" s="19" t="s">
        <v>163</v>
      </c>
      <c r="C116" s="32">
        <v>45615</v>
      </c>
      <c r="D116" s="20" t="s">
        <v>174</v>
      </c>
      <c r="E116" s="21">
        <v>3388050</v>
      </c>
      <c r="F116" s="21" t="s">
        <v>20</v>
      </c>
      <c r="G116" s="22">
        <v>1</v>
      </c>
      <c r="H116" s="23">
        <f t="shared" si="13"/>
        <v>162.13</v>
      </c>
      <c r="I116" s="29">
        <v>162.13</v>
      </c>
      <c r="J116" s="18" t="s">
        <v>175</v>
      </c>
      <c r="K116" s="36"/>
    </row>
    <row r="117" s="35" customFormat="1" customHeight="1" spans="1:11">
      <c r="A117" s="17">
        <f t="shared" si="14"/>
        <v>111</v>
      </c>
      <c r="B117" s="18" t="s">
        <v>163</v>
      </c>
      <c r="C117" s="19">
        <v>45615</v>
      </c>
      <c r="D117" s="20" t="s">
        <v>176</v>
      </c>
      <c r="E117" s="21">
        <v>4580000</v>
      </c>
      <c r="F117" s="21" t="s">
        <v>20</v>
      </c>
      <c r="G117" s="22">
        <v>50</v>
      </c>
      <c r="H117" s="23">
        <f t="shared" si="13"/>
        <v>31.05</v>
      </c>
      <c r="I117" s="29">
        <v>1552.5</v>
      </c>
      <c r="J117" s="18" t="s">
        <v>177</v>
      </c>
      <c r="K117" s="36"/>
    </row>
    <row r="118" s="35" customFormat="1" customHeight="1" spans="1:11">
      <c r="A118" s="17">
        <f t="shared" ref="A118:A131" si="15">ROW()-6</f>
        <v>112</v>
      </c>
      <c r="B118" s="18" t="s">
        <v>163</v>
      </c>
      <c r="C118" s="19">
        <v>45615</v>
      </c>
      <c r="D118" s="20" t="s">
        <v>178</v>
      </c>
      <c r="E118" s="21">
        <v>1466000</v>
      </c>
      <c r="F118" s="21" t="s">
        <v>20</v>
      </c>
      <c r="G118" s="22">
        <v>25</v>
      </c>
      <c r="H118" s="23">
        <f t="shared" si="13"/>
        <v>2590.23</v>
      </c>
      <c r="I118" s="29">
        <v>64755.75</v>
      </c>
      <c r="J118" s="18" t="s">
        <v>179</v>
      </c>
      <c r="K118" s="36"/>
    </row>
    <row r="119" s="35" customFormat="1" customHeight="1" spans="1:11">
      <c r="A119" s="17">
        <f t="shared" si="15"/>
        <v>113</v>
      </c>
      <c r="B119" s="18" t="s">
        <v>137</v>
      </c>
      <c r="C119" s="19">
        <v>45616</v>
      </c>
      <c r="D119" s="20" t="s">
        <v>169</v>
      </c>
      <c r="E119" s="21">
        <v>3243200</v>
      </c>
      <c r="F119" s="21" t="s">
        <v>20</v>
      </c>
      <c r="G119" s="22">
        <v>636</v>
      </c>
      <c r="H119" s="23">
        <f t="shared" si="13"/>
        <v>190.02001572327</v>
      </c>
      <c r="I119" s="29">
        <v>120852.73</v>
      </c>
      <c r="J119" s="18" t="s">
        <v>180</v>
      </c>
      <c r="K119" s="36"/>
    </row>
    <row r="120" s="35" customFormat="1" customHeight="1" spans="1:11">
      <c r="A120" s="17">
        <f t="shared" si="15"/>
        <v>114</v>
      </c>
      <c r="B120" s="18" t="s">
        <v>36</v>
      </c>
      <c r="C120" s="19" t="s">
        <v>181</v>
      </c>
      <c r="D120" s="20" t="s">
        <v>182</v>
      </c>
      <c r="E120" s="21">
        <v>1194387</v>
      </c>
      <c r="F120" s="21" t="s">
        <v>20</v>
      </c>
      <c r="G120" s="22">
        <v>31</v>
      </c>
      <c r="H120" s="23">
        <f t="shared" si="13"/>
        <v>83.94</v>
      </c>
      <c r="I120" s="29">
        <v>2602.14</v>
      </c>
      <c r="J120" s="18" t="s">
        <v>183</v>
      </c>
      <c r="K120" s="36"/>
    </row>
    <row r="121" s="35" customFormat="1" customHeight="1" spans="1:11">
      <c r="A121" s="17">
        <f t="shared" si="15"/>
        <v>115</v>
      </c>
      <c r="B121" s="18" t="s">
        <v>184</v>
      </c>
      <c r="C121" s="19">
        <v>45588</v>
      </c>
      <c r="D121" s="20" t="s">
        <v>185</v>
      </c>
      <c r="E121" s="21" t="s">
        <v>186</v>
      </c>
      <c r="F121" s="21" t="s">
        <v>63</v>
      </c>
      <c r="G121" s="24">
        <v>2</v>
      </c>
      <c r="H121" s="37">
        <f t="shared" si="13"/>
        <v>632.97</v>
      </c>
      <c r="I121" s="30">
        <v>1265.94</v>
      </c>
      <c r="J121" s="18" t="s">
        <v>187</v>
      </c>
      <c r="K121" s="36"/>
    </row>
    <row r="122" s="35" customFormat="1" customHeight="1" spans="1:11">
      <c r="A122" s="17">
        <f t="shared" si="15"/>
        <v>116</v>
      </c>
      <c r="B122" s="18" t="s">
        <v>137</v>
      </c>
      <c r="C122" s="19">
        <v>45614</v>
      </c>
      <c r="D122" s="20" t="s">
        <v>188</v>
      </c>
      <c r="E122" s="21">
        <v>2510000</v>
      </c>
      <c r="F122" s="21" t="s">
        <v>20</v>
      </c>
      <c r="G122" s="22">
        <v>48</v>
      </c>
      <c r="H122" s="23">
        <f t="shared" si="13"/>
        <v>81.1</v>
      </c>
      <c r="I122" s="29">
        <v>3892.8</v>
      </c>
      <c r="J122" s="18" t="s">
        <v>189</v>
      </c>
      <c r="K122" s="36"/>
    </row>
    <row r="123" s="35" customFormat="1" customHeight="1" spans="1:11">
      <c r="A123" s="17">
        <f t="shared" si="15"/>
        <v>117</v>
      </c>
      <c r="B123" s="18" t="s">
        <v>137</v>
      </c>
      <c r="C123" s="19">
        <v>45614</v>
      </c>
      <c r="D123" s="20" t="s">
        <v>169</v>
      </c>
      <c r="E123" s="21">
        <v>3243200</v>
      </c>
      <c r="F123" s="21" t="s">
        <v>20</v>
      </c>
      <c r="G123" s="22">
        <v>10</v>
      </c>
      <c r="H123" s="23">
        <f t="shared" si="13"/>
        <v>190.0208</v>
      </c>
      <c r="I123" s="29">
        <f>168.16*10*1.13</f>
        <v>1900.208</v>
      </c>
      <c r="J123" s="18" t="s">
        <v>180</v>
      </c>
      <c r="K123" s="36"/>
    </row>
    <row r="124" s="35" customFormat="1" customHeight="1" spans="1:11">
      <c r="A124" s="17">
        <f t="shared" si="15"/>
        <v>118</v>
      </c>
      <c r="B124" s="18" t="s">
        <v>97</v>
      </c>
      <c r="C124" s="19">
        <v>45595</v>
      </c>
      <c r="D124" s="20" t="s">
        <v>73</v>
      </c>
      <c r="E124" s="21">
        <v>8601060</v>
      </c>
      <c r="F124" s="21" t="s">
        <v>20</v>
      </c>
      <c r="G124" s="22">
        <v>2</v>
      </c>
      <c r="H124" s="23">
        <f t="shared" si="13"/>
        <v>122.98</v>
      </c>
      <c r="I124" s="29">
        <v>245.96</v>
      </c>
      <c r="J124" s="18" t="s">
        <v>190</v>
      </c>
      <c r="K124" s="36"/>
    </row>
    <row r="125" s="35" customFormat="1" customHeight="1" spans="1:11">
      <c r="A125" s="17">
        <f t="shared" si="15"/>
        <v>119</v>
      </c>
      <c r="B125" s="19" t="s">
        <v>97</v>
      </c>
      <c r="C125" s="32">
        <v>45595</v>
      </c>
      <c r="D125" s="20" t="s">
        <v>78</v>
      </c>
      <c r="E125" s="21">
        <v>1194420</v>
      </c>
      <c r="F125" s="21" t="s">
        <v>20</v>
      </c>
      <c r="G125" s="22">
        <v>1</v>
      </c>
      <c r="H125" s="23">
        <f t="shared" si="13"/>
        <v>3474.24</v>
      </c>
      <c r="I125" s="29">
        <v>3474.24</v>
      </c>
      <c r="J125" s="18" t="s">
        <v>190</v>
      </c>
      <c r="K125" s="36"/>
    </row>
    <row r="126" s="35" customFormat="1" customHeight="1" spans="1:11">
      <c r="A126" s="17">
        <f t="shared" si="15"/>
        <v>120</v>
      </c>
      <c r="B126" s="18" t="s">
        <v>97</v>
      </c>
      <c r="C126" s="19">
        <v>45595</v>
      </c>
      <c r="D126" s="20" t="s">
        <v>191</v>
      </c>
      <c r="E126" s="21">
        <v>3303520</v>
      </c>
      <c r="F126" s="21" t="s">
        <v>20</v>
      </c>
      <c r="G126" s="22">
        <v>1</v>
      </c>
      <c r="H126" s="23">
        <f t="shared" si="13"/>
        <v>8510.93</v>
      </c>
      <c r="I126" s="29">
        <v>8510.93</v>
      </c>
      <c r="J126" s="18" t="s">
        <v>192</v>
      </c>
      <c r="K126" s="36"/>
    </row>
    <row r="127" s="35" customFormat="1" customHeight="1" spans="1:11">
      <c r="A127" s="17">
        <f t="shared" si="15"/>
        <v>121</v>
      </c>
      <c r="B127" s="18" t="s">
        <v>97</v>
      </c>
      <c r="C127" s="19">
        <v>45595</v>
      </c>
      <c r="D127" s="20" t="s">
        <v>85</v>
      </c>
      <c r="E127" s="21">
        <v>1194364</v>
      </c>
      <c r="F127" s="21" t="s">
        <v>20</v>
      </c>
      <c r="G127" s="22">
        <v>3</v>
      </c>
      <c r="H127" s="23">
        <f t="shared" si="13"/>
        <v>3488.54</v>
      </c>
      <c r="I127" s="29">
        <v>10465.62</v>
      </c>
      <c r="J127" s="18" t="s">
        <v>29</v>
      </c>
      <c r="K127" s="36"/>
    </row>
    <row r="128" s="35" customFormat="1" customHeight="1" spans="1:11">
      <c r="A128" s="17">
        <f t="shared" si="15"/>
        <v>122</v>
      </c>
      <c r="B128" s="18" t="s">
        <v>97</v>
      </c>
      <c r="C128" s="19">
        <v>45595</v>
      </c>
      <c r="D128" s="20" t="s">
        <v>193</v>
      </c>
      <c r="E128" s="21" t="s">
        <v>194</v>
      </c>
      <c r="F128" s="21" t="s">
        <v>20</v>
      </c>
      <c r="G128" s="22">
        <v>2</v>
      </c>
      <c r="H128" s="23">
        <f t="shared" si="13"/>
        <v>427.7</v>
      </c>
      <c r="I128" s="29">
        <v>855.4</v>
      </c>
      <c r="J128" s="18" t="s">
        <v>195</v>
      </c>
      <c r="K128" s="36"/>
    </row>
    <row r="129" s="35" customFormat="1" customHeight="1" spans="1:11">
      <c r="A129" s="17">
        <f t="shared" si="15"/>
        <v>123</v>
      </c>
      <c r="B129" s="18" t="s">
        <v>97</v>
      </c>
      <c r="C129" s="19">
        <v>45595</v>
      </c>
      <c r="D129" s="20" t="s">
        <v>196</v>
      </c>
      <c r="E129" s="21">
        <v>4115000</v>
      </c>
      <c r="F129" s="21" t="s">
        <v>20</v>
      </c>
      <c r="G129" s="22">
        <v>1</v>
      </c>
      <c r="H129" s="23">
        <f t="shared" si="13"/>
        <v>63.43</v>
      </c>
      <c r="I129" s="29">
        <v>63.43</v>
      </c>
      <c r="J129" s="18" t="s">
        <v>72</v>
      </c>
      <c r="K129" s="36"/>
    </row>
    <row r="130" s="35" customFormat="1" customHeight="1" spans="1:11">
      <c r="A130" s="17">
        <f t="shared" si="15"/>
        <v>124</v>
      </c>
      <c r="B130" s="18" t="s">
        <v>97</v>
      </c>
      <c r="C130" s="19">
        <v>45595</v>
      </c>
      <c r="D130" s="20" t="s">
        <v>197</v>
      </c>
      <c r="E130" s="21">
        <v>3238100</v>
      </c>
      <c r="F130" s="21" t="s">
        <v>20</v>
      </c>
      <c r="G130" s="22">
        <v>2</v>
      </c>
      <c r="H130" s="23">
        <f t="shared" si="13"/>
        <v>491.99</v>
      </c>
      <c r="I130" s="29">
        <v>983.98</v>
      </c>
      <c r="J130" s="18" t="s">
        <v>72</v>
      </c>
      <c r="K130" s="36"/>
    </row>
    <row r="131" s="35" customFormat="1" customHeight="1" spans="1:11">
      <c r="A131" s="17">
        <f t="shared" si="15"/>
        <v>125</v>
      </c>
      <c r="B131" s="18" t="s">
        <v>184</v>
      </c>
      <c r="C131" s="19">
        <v>45588</v>
      </c>
      <c r="D131" s="20" t="s">
        <v>198</v>
      </c>
      <c r="E131" s="21">
        <v>2531000</v>
      </c>
      <c r="F131" s="21" t="s">
        <v>63</v>
      </c>
      <c r="G131" s="22">
        <v>5</v>
      </c>
      <c r="H131" s="23">
        <f t="shared" si="13"/>
        <v>54.18</v>
      </c>
      <c r="I131" s="29">
        <v>270.9</v>
      </c>
      <c r="J131" s="18" t="s">
        <v>199</v>
      </c>
      <c r="K131" s="36"/>
    </row>
    <row r="132" customFormat="1" ht="18" customHeight="1" spans="1:10">
      <c r="A132" s="38"/>
      <c r="B132" s="39"/>
      <c r="C132" s="38"/>
      <c r="D132" s="39" t="s">
        <v>200</v>
      </c>
      <c r="E132" s="39"/>
      <c r="F132" s="39"/>
      <c r="G132" s="39"/>
      <c r="H132" s="40"/>
      <c r="I132" s="63">
        <f>SUM(I7:I131)</f>
        <v>493644.02525</v>
      </c>
      <c r="J132" s="64"/>
    </row>
    <row r="133" s="1" customFormat="1" ht="15" customHeight="1" spans="1:10">
      <c r="A133" s="41" t="s">
        <v>201</v>
      </c>
      <c r="B133" s="42"/>
      <c r="C133" s="43"/>
      <c r="D133" s="44" t="s">
        <v>202</v>
      </c>
      <c r="E133" s="45"/>
      <c r="F133" s="45"/>
      <c r="G133" s="45"/>
      <c r="H133" s="46"/>
      <c r="I133" s="65">
        <f>8706906.207+299278.66+586856.67+473626.43</f>
        <v>10066667.967</v>
      </c>
      <c r="J133" s="66"/>
    </row>
    <row r="134" s="1" customFormat="1" ht="15" customHeight="1" spans="1:10">
      <c r="A134" s="41" t="s">
        <v>203</v>
      </c>
      <c r="B134" s="42"/>
      <c r="C134" s="43"/>
      <c r="D134" s="44" t="s">
        <v>204</v>
      </c>
      <c r="E134" s="45"/>
      <c r="F134" s="45"/>
      <c r="G134" s="45"/>
      <c r="H134" s="47"/>
      <c r="I134" s="65">
        <v>-11303.53</v>
      </c>
      <c r="J134" s="66"/>
    </row>
    <row r="135" s="1" customFormat="1" ht="15" customHeight="1" spans="1:10">
      <c r="A135" s="41" t="s">
        <v>205</v>
      </c>
      <c r="B135" s="42"/>
      <c r="C135" s="43"/>
      <c r="D135" s="44" t="s">
        <v>206</v>
      </c>
      <c r="E135" s="45"/>
      <c r="F135" s="45"/>
      <c r="G135" s="45"/>
      <c r="H135" s="46"/>
      <c r="I135" s="65">
        <f>-176946.03-151391.86-103102.42-30348.71-1514559.21-7888.5-12491.39-619.47-123794.25-779.66-120011.36-77339.47-99000-87866.51-114027.3-141816.35-186234.03-891185.69-694547.28-578452.36-458330.97-511228.62-12928.69-440837.79-359261.11-462970.61-280823.43-85421.5-119.6-284082.06-2190.29-7203.67-32105.27-158520.5-461779.83</f>
        <v>-8670205.79</v>
      </c>
      <c r="J135" s="66"/>
    </row>
    <row r="136" customFormat="1" customHeight="1" spans="1:10">
      <c r="A136" s="48" t="s">
        <v>207</v>
      </c>
      <c r="B136" s="49"/>
      <c r="C136" s="50"/>
      <c r="D136" s="51">
        <v>2707937.2746</v>
      </c>
      <c r="E136" s="52"/>
      <c r="F136" s="52"/>
      <c r="G136" s="52"/>
      <c r="H136" s="53"/>
      <c r="I136" s="67">
        <f>SUM(I133:I135)</f>
        <v>1385158.647</v>
      </c>
      <c r="J136" s="15"/>
    </row>
    <row r="137" customFormat="1" customHeight="1" spans="1:10">
      <c r="A137" s="54" t="s">
        <v>208</v>
      </c>
      <c r="B137" s="55"/>
      <c r="C137" s="55"/>
      <c r="D137" s="56" t="s">
        <v>209</v>
      </c>
      <c r="E137" s="57"/>
      <c r="F137" s="57"/>
      <c r="G137" s="56" t="s">
        <v>210</v>
      </c>
      <c r="H137" s="58"/>
      <c r="I137" s="58"/>
      <c r="J137" s="61"/>
    </row>
    <row r="138" customHeight="1" spans="1:4">
      <c r="A138" s="59" t="s">
        <v>211</v>
      </c>
      <c r="B138" s="60"/>
      <c r="C138" s="60"/>
      <c r="D138" s="61"/>
    </row>
    <row r="139" customHeight="1" spans="1:4">
      <c r="A139" s="59" t="s">
        <v>212</v>
      </c>
      <c r="B139" s="60"/>
      <c r="C139" s="60"/>
      <c r="D139" s="61"/>
    </row>
    <row r="140" customHeight="1" spans="1:7">
      <c r="A140" s="59" t="s">
        <v>213</v>
      </c>
      <c r="B140" s="60"/>
      <c r="D140"/>
      <c r="E140"/>
      <c r="F140"/>
      <c r="G140"/>
    </row>
    <row r="141" customHeight="1" spans="2:13">
      <c r="B141" s="62"/>
      <c r="D141"/>
      <c r="E141"/>
      <c r="F141"/>
      <c r="G141"/>
      <c r="M141">
        <v>28900.99</v>
      </c>
    </row>
    <row r="142" customHeight="1" spans="2:13">
      <c r="B142" s="62"/>
      <c r="D142"/>
      <c r="E142"/>
      <c r="F142"/>
      <c r="G142"/>
      <c r="M142">
        <v>464743.04</v>
      </c>
    </row>
    <row r="143" customHeight="1" spans="4:13">
      <c r="D143"/>
      <c r="E143"/>
      <c r="F143"/>
      <c r="G143"/>
      <c r="M143">
        <f>SUM(M141:M142)</f>
        <v>493644.03</v>
      </c>
    </row>
    <row r="144" customHeight="1" spans="7:7">
      <c r="G144"/>
    </row>
    <row r="145" customHeight="1" spans="7:7">
      <c r="G145"/>
    </row>
    <row r="146" customHeight="1" spans="7:7">
      <c r="G146"/>
    </row>
    <row r="147" customHeight="1" spans="7:7">
      <c r="G147"/>
    </row>
    <row r="148" customHeight="1" spans="7:7">
      <c r="G148"/>
    </row>
  </sheetData>
  <autoFilter xmlns:etc="http://www.wps.cn/officeDocument/2017/etCustomData" ref="A6:K140" etc:filterBottomFollowUsedRange="0">
    <extLst/>
  </autoFilter>
  <sortState ref="A7:J99">
    <sortCondition ref="C7:C99"/>
  </sortState>
  <mergeCells count="12">
    <mergeCell ref="A1:J1"/>
    <mergeCell ref="A2:J2"/>
    <mergeCell ref="A4:D4"/>
    <mergeCell ref="D132:H132"/>
    <mergeCell ref="A133:C133"/>
    <mergeCell ref="D133:H133"/>
    <mergeCell ref="A134:C134"/>
    <mergeCell ref="D134:H134"/>
    <mergeCell ref="A135:C135"/>
    <mergeCell ref="D135:H135"/>
    <mergeCell ref="A136:C136"/>
    <mergeCell ref="D136:H136"/>
  </mergeCells>
  <pageMargins left="0" right="0" top="0.0388888888888889" bottom="0" header="0.156944444444444" footer="0.118055555555556"/>
  <pageSetup paperSize="9" scale="60" orientation="portrait" horizontalDpi="600"/>
  <headerFooter/>
  <colBreaks count="1" manualBreakCount="1">
    <brk id="10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2"/>
  <sheetViews>
    <sheetView tabSelected="1" topLeftCell="A103" workbookViewId="0">
      <selection activeCell="F116" sqref="F116"/>
    </sheetView>
  </sheetViews>
  <sheetFormatPr defaultColWidth="9.14285714285714" defaultRowHeight="12.75"/>
  <cols>
    <col min="2" max="2" width="17.4285714285714" customWidth="1"/>
    <col min="3" max="3" width="10.4285714285714" customWidth="1"/>
    <col min="4" max="4" width="26.1428571428571" customWidth="1"/>
    <col min="5" max="5" width="15.1428571428571" customWidth="1"/>
    <col min="8" max="8" width="12.8571428571429" customWidth="1"/>
    <col min="9" max="9" width="14.4285714285714" customWidth="1"/>
    <col min="10" max="10" width="16.4285714285714" customWidth="1"/>
  </cols>
  <sheetData>
    <row r="1" ht="21" spans="1:10">
      <c r="A1" s="2" t="s">
        <v>0</v>
      </c>
      <c r="B1" s="2"/>
      <c r="C1" s="2"/>
      <c r="D1" s="3"/>
      <c r="E1" s="3"/>
      <c r="F1" s="3"/>
      <c r="G1" s="3"/>
      <c r="H1" s="4"/>
      <c r="I1" s="4"/>
      <c r="J1" s="3"/>
    </row>
    <row r="2" ht="22.5" spans="1:10">
      <c r="A2" s="5" t="s">
        <v>1</v>
      </c>
      <c r="B2" s="5"/>
      <c r="C2" s="5"/>
      <c r="D2" s="6"/>
      <c r="E2" s="6"/>
      <c r="F2" s="6"/>
      <c r="G2" s="6"/>
      <c r="H2" s="7"/>
      <c r="I2" s="7"/>
      <c r="J2" s="6"/>
    </row>
    <row r="3" spans="1:10">
      <c r="A3" t="s">
        <v>2</v>
      </c>
      <c r="D3" s="1"/>
      <c r="E3" s="1" t="s">
        <v>3</v>
      </c>
      <c r="F3" s="1"/>
      <c r="G3" s="1"/>
      <c r="H3" s="8"/>
      <c r="I3" s="8"/>
      <c r="J3" s="1"/>
    </row>
    <row r="4" spans="1:10">
      <c r="A4" s="9" t="s">
        <v>4</v>
      </c>
      <c r="B4" s="9"/>
      <c r="C4" s="9"/>
      <c r="D4" s="10"/>
      <c r="E4" s="11" t="s">
        <v>5</v>
      </c>
      <c r="F4" s="11"/>
      <c r="G4" s="11"/>
      <c r="H4" s="8"/>
      <c r="I4" s="8"/>
      <c r="J4" s="1"/>
    </row>
    <row r="5" spans="1:10">
      <c r="A5" s="12" t="s">
        <v>6</v>
      </c>
      <c r="D5" s="1"/>
      <c r="E5" s="11" t="s">
        <v>7</v>
      </c>
      <c r="F5" s="11"/>
      <c r="G5" s="11"/>
      <c r="H5" s="8"/>
      <c r="I5" s="8"/>
      <c r="J5" s="1"/>
    </row>
    <row r="6" spans="1:10">
      <c r="A6" s="13" t="s">
        <v>8</v>
      </c>
      <c r="B6" s="13" t="s">
        <v>9</v>
      </c>
      <c r="C6" s="13" t="s">
        <v>10</v>
      </c>
      <c r="D6" s="14" t="s">
        <v>11</v>
      </c>
      <c r="E6" s="15" t="s">
        <v>12</v>
      </c>
      <c r="F6" s="15" t="s">
        <v>13</v>
      </c>
      <c r="G6" s="15" t="s">
        <v>14</v>
      </c>
      <c r="H6" s="16" t="s">
        <v>15</v>
      </c>
      <c r="I6" s="16" t="s">
        <v>16</v>
      </c>
      <c r="J6" s="15" t="s">
        <v>17</v>
      </c>
    </row>
    <row r="7" ht="25" customHeight="1" spans="1:10">
      <c r="A7" s="17">
        <v>1</v>
      </c>
      <c r="B7" s="18" t="s">
        <v>18</v>
      </c>
      <c r="C7" s="19">
        <v>45586</v>
      </c>
      <c r="D7" s="20" t="s">
        <v>19</v>
      </c>
      <c r="E7" s="21"/>
      <c r="F7" s="21" t="s">
        <v>20</v>
      </c>
      <c r="G7" s="22">
        <v>8</v>
      </c>
      <c r="H7" s="23">
        <f>I7/G7</f>
        <v>7.11</v>
      </c>
      <c r="I7" s="29">
        <v>56.88</v>
      </c>
      <c r="J7" s="18" t="s">
        <v>21</v>
      </c>
    </row>
    <row r="8" ht="25" customHeight="1" spans="1:10">
      <c r="A8" s="17">
        <v>2</v>
      </c>
      <c r="B8" s="18" t="s">
        <v>18</v>
      </c>
      <c r="C8" s="19">
        <v>45586</v>
      </c>
      <c r="D8" s="20" t="s">
        <v>22</v>
      </c>
      <c r="E8" s="21">
        <v>1213500</v>
      </c>
      <c r="F8" s="21" t="s">
        <v>20</v>
      </c>
      <c r="G8" s="22">
        <v>2</v>
      </c>
      <c r="H8" s="23">
        <f t="shared" ref="H8:H39" si="0">I8/G8</f>
        <v>1944.22</v>
      </c>
      <c r="I8" s="29">
        <v>3888.44</v>
      </c>
      <c r="J8" s="18" t="s">
        <v>23</v>
      </c>
    </row>
    <row r="9" ht="25" customHeight="1" spans="1:10">
      <c r="A9" s="17">
        <v>3</v>
      </c>
      <c r="B9" s="18" t="s">
        <v>18</v>
      </c>
      <c r="C9" s="19">
        <v>45586</v>
      </c>
      <c r="D9" s="20" t="s">
        <v>24</v>
      </c>
      <c r="E9" s="21">
        <v>3584000</v>
      </c>
      <c r="F9" s="21" t="s">
        <v>20</v>
      </c>
      <c r="G9" s="22">
        <v>4</v>
      </c>
      <c r="H9" s="23">
        <f t="shared" si="0"/>
        <v>2788.26</v>
      </c>
      <c r="I9" s="29">
        <v>11153.04</v>
      </c>
      <c r="J9" s="18" t="s">
        <v>25</v>
      </c>
    </row>
    <row r="10" ht="25" customHeight="1" spans="1:10">
      <c r="A10" s="17">
        <v>4</v>
      </c>
      <c r="B10" s="18" t="s">
        <v>18</v>
      </c>
      <c r="C10" s="19">
        <v>45586</v>
      </c>
      <c r="D10" s="20" t="s">
        <v>26</v>
      </c>
      <c r="E10" s="21">
        <v>2834200</v>
      </c>
      <c r="F10" s="21" t="s">
        <v>20</v>
      </c>
      <c r="G10" s="22">
        <v>3</v>
      </c>
      <c r="H10" s="23">
        <f t="shared" si="0"/>
        <v>477.58</v>
      </c>
      <c r="I10" s="29">
        <v>1432.74</v>
      </c>
      <c r="J10" s="18" t="s">
        <v>27</v>
      </c>
    </row>
    <row r="11" ht="25" customHeight="1" spans="1:10">
      <c r="A11" s="17">
        <v>5</v>
      </c>
      <c r="B11" s="18" t="s">
        <v>18</v>
      </c>
      <c r="C11" s="19">
        <v>45586</v>
      </c>
      <c r="D11" s="20" t="s">
        <v>28</v>
      </c>
      <c r="E11" s="21">
        <v>7187269</v>
      </c>
      <c r="F11" s="21" t="s">
        <v>20</v>
      </c>
      <c r="G11" s="22">
        <v>6</v>
      </c>
      <c r="H11" s="23">
        <f t="shared" si="0"/>
        <v>131.97</v>
      </c>
      <c r="I11" s="29">
        <v>791.82</v>
      </c>
      <c r="J11" s="18" t="s">
        <v>29</v>
      </c>
    </row>
    <row r="12" ht="25" customHeight="1" spans="1:10">
      <c r="A12" s="17">
        <v>6</v>
      </c>
      <c r="B12" s="18" t="s">
        <v>30</v>
      </c>
      <c r="C12" s="19">
        <v>45589</v>
      </c>
      <c r="D12" s="20" t="s">
        <v>31</v>
      </c>
      <c r="E12" s="21">
        <v>7827480</v>
      </c>
      <c r="F12" s="21" t="s">
        <v>20</v>
      </c>
      <c r="G12" s="22">
        <v>4</v>
      </c>
      <c r="H12" s="23">
        <f t="shared" si="0"/>
        <v>118.57</v>
      </c>
      <c r="I12" s="29">
        <v>474.28</v>
      </c>
      <c r="J12" s="18" t="s">
        <v>32</v>
      </c>
    </row>
    <row r="13" ht="25" customHeight="1" spans="1:10">
      <c r="A13" s="17">
        <v>7</v>
      </c>
      <c r="B13" s="18" t="s">
        <v>30</v>
      </c>
      <c r="C13" s="19">
        <v>45589</v>
      </c>
      <c r="D13" s="20" t="s">
        <v>33</v>
      </c>
      <c r="E13" s="21">
        <v>7827201</v>
      </c>
      <c r="F13" s="21" t="s">
        <v>20</v>
      </c>
      <c r="G13" s="22">
        <v>4</v>
      </c>
      <c r="H13" s="23">
        <f t="shared" si="0"/>
        <v>317.4</v>
      </c>
      <c r="I13" s="29">
        <v>1269.6</v>
      </c>
      <c r="J13" s="18" t="s">
        <v>32</v>
      </c>
    </row>
    <row r="14" ht="25" customHeight="1" spans="1:10">
      <c r="A14" s="17">
        <v>8</v>
      </c>
      <c r="B14" s="18" t="s">
        <v>30</v>
      </c>
      <c r="C14" s="19">
        <v>45589</v>
      </c>
      <c r="D14" s="20" t="s">
        <v>34</v>
      </c>
      <c r="E14" s="21">
        <v>9676008</v>
      </c>
      <c r="F14" s="21" t="s">
        <v>20</v>
      </c>
      <c r="G14" s="22">
        <v>14</v>
      </c>
      <c r="H14" s="23">
        <f t="shared" si="0"/>
        <v>52.78</v>
      </c>
      <c r="I14" s="29">
        <v>738.92</v>
      </c>
      <c r="J14" s="18" t="s">
        <v>35</v>
      </c>
    </row>
    <row r="15" ht="25" customHeight="1" spans="1:10">
      <c r="A15" s="17">
        <v>9</v>
      </c>
      <c r="B15" s="18" t="s">
        <v>36</v>
      </c>
      <c r="C15" s="19">
        <v>45589</v>
      </c>
      <c r="D15" s="20" t="s">
        <v>31</v>
      </c>
      <c r="E15" s="21">
        <v>7827480</v>
      </c>
      <c r="F15" s="21" t="s">
        <v>20</v>
      </c>
      <c r="G15" s="22">
        <v>6</v>
      </c>
      <c r="H15" s="23">
        <f t="shared" si="0"/>
        <v>118.57</v>
      </c>
      <c r="I15" s="29">
        <v>711.42</v>
      </c>
      <c r="J15" s="18" t="s">
        <v>37</v>
      </c>
    </row>
    <row r="16" ht="25" customHeight="1" spans="1:10">
      <c r="A16" s="17">
        <v>10</v>
      </c>
      <c r="B16" s="18" t="s">
        <v>36</v>
      </c>
      <c r="C16" s="19">
        <v>45589</v>
      </c>
      <c r="D16" s="20" t="s">
        <v>33</v>
      </c>
      <c r="E16" s="21">
        <v>7827201</v>
      </c>
      <c r="F16" s="21" t="s">
        <v>20</v>
      </c>
      <c r="G16" s="22">
        <v>6</v>
      </c>
      <c r="H16" s="23">
        <f t="shared" si="0"/>
        <v>317.4</v>
      </c>
      <c r="I16" s="29">
        <v>1904.4</v>
      </c>
      <c r="J16" s="18" t="s">
        <v>37</v>
      </c>
    </row>
    <row r="17" ht="25" customHeight="1" spans="1:10">
      <c r="A17" s="17">
        <v>11</v>
      </c>
      <c r="B17" s="18" t="s">
        <v>36</v>
      </c>
      <c r="C17" s="19">
        <v>45589</v>
      </c>
      <c r="D17" s="20" t="s">
        <v>38</v>
      </c>
      <c r="E17" s="21">
        <v>8108235</v>
      </c>
      <c r="F17" s="21" t="s">
        <v>20</v>
      </c>
      <c r="G17" s="22">
        <v>5</v>
      </c>
      <c r="H17" s="23">
        <f t="shared" si="0"/>
        <v>1033.49</v>
      </c>
      <c r="I17" s="29">
        <v>5167.45</v>
      </c>
      <c r="J17" s="18" t="s">
        <v>37</v>
      </c>
    </row>
    <row r="18" ht="25" customHeight="1" spans="1:10">
      <c r="A18" s="17">
        <v>12</v>
      </c>
      <c r="B18" s="18" t="s">
        <v>36</v>
      </c>
      <c r="C18" s="19">
        <v>45589</v>
      </c>
      <c r="D18" s="20" t="s">
        <v>39</v>
      </c>
      <c r="E18" s="21">
        <v>8608500</v>
      </c>
      <c r="F18" s="21" t="s">
        <v>20</v>
      </c>
      <c r="G18" s="22">
        <v>2</v>
      </c>
      <c r="H18" s="23">
        <f t="shared" si="0"/>
        <v>3480.39</v>
      </c>
      <c r="I18" s="29">
        <v>6960.78</v>
      </c>
      <c r="J18" s="18" t="s">
        <v>40</v>
      </c>
    </row>
    <row r="19" ht="25" customHeight="1" spans="1:10">
      <c r="A19" s="17">
        <v>13</v>
      </c>
      <c r="B19" s="18" t="s">
        <v>36</v>
      </c>
      <c r="C19" s="19">
        <v>45589</v>
      </c>
      <c r="D19" s="20" t="s">
        <v>41</v>
      </c>
      <c r="E19" s="21">
        <v>8208500</v>
      </c>
      <c r="F19" s="21" t="s">
        <v>20</v>
      </c>
      <c r="G19" s="22">
        <v>3</v>
      </c>
      <c r="H19" s="23">
        <f t="shared" si="0"/>
        <v>5514.98</v>
      </c>
      <c r="I19" s="29">
        <v>16544.94</v>
      </c>
      <c r="J19" s="18" t="s">
        <v>40</v>
      </c>
    </row>
    <row r="20" ht="25" customHeight="1" spans="1:10">
      <c r="A20" s="17">
        <v>14</v>
      </c>
      <c r="B20" s="18" t="s">
        <v>36</v>
      </c>
      <c r="C20" s="19">
        <v>45589</v>
      </c>
      <c r="D20" s="20" t="s">
        <v>38</v>
      </c>
      <c r="E20" s="21">
        <v>8108235</v>
      </c>
      <c r="F20" s="21" t="s">
        <v>20</v>
      </c>
      <c r="G20" s="22">
        <v>1</v>
      </c>
      <c r="H20" s="23">
        <f t="shared" si="0"/>
        <v>1033.49</v>
      </c>
      <c r="I20" s="29">
        <v>1033.49</v>
      </c>
      <c r="J20" s="18" t="s">
        <v>40</v>
      </c>
    </row>
    <row r="21" ht="25" customHeight="1" spans="1:10">
      <c r="A21" s="17">
        <v>15</v>
      </c>
      <c r="B21" s="18" t="s">
        <v>36</v>
      </c>
      <c r="C21" s="19">
        <v>45589</v>
      </c>
      <c r="D21" s="20" t="s">
        <v>42</v>
      </c>
      <c r="E21" s="21">
        <v>8602080</v>
      </c>
      <c r="F21" s="21" t="s">
        <v>20</v>
      </c>
      <c r="G21" s="22">
        <v>5</v>
      </c>
      <c r="H21" s="23">
        <f t="shared" si="0"/>
        <v>228.53</v>
      </c>
      <c r="I21" s="29">
        <v>1142.65</v>
      </c>
      <c r="J21" s="18" t="s">
        <v>40</v>
      </c>
    </row>
    <row r="22" ht="25" customHeight="1" spans="1:10">
      <c r="A22" s="17">
        <v>16</v>
      </c>
      <c r="B22" s="18" t="s">
        <v>36</v>
      </c>
      <c r="C22" s="19">
        <v>45589</v>
      </c>
      <c r="D22" s="20" t="s">
        <v>43</v>
      </c>
      <c r="E22" s="21">
        <v>7187995</v>
      </c>
      <c r="F22" s="21" t="s">
        <v>20</v>
      </c>
      <c r="G22" s="22">
        <v>1</v>
      </c>
      <c r="H22" s="23">
        <f t="shared" si="0"/>
        <v>2078.48</v>
      </c>
      <c r="I22" s="29">
        <v>2078.48</v>
      </c>
      <c r="J22" s="18" t="s">
        <v>44</v>
      </c>
    </row>
    <row r="23" ht="25" customHeight="1" spans="1:10">
      <c r="A23" s="17">
        <v>17</v>
      </c>
      <c r="B23" s="18" t="s">
        <v>36</v>
      </c>
      <c r="C23" s="19">
        <v>45589</v>
      </c>
      <c r="D23" s="20" t="s">
        <v>45</v>
      </c>
      <c r="E23" s="21">
        <v>1017600</v>
      </c>
      <c r="F23" s="21" t="s">
        <v>20</v>
      </c>
      <c r="G23" s="22">
        <v>8</v>
      </c>
      <c r="H23" s="23">
        <f t="shared" si="0"/>
        <v>6078.94</v>
      </c>
      <c r="I23" s="29">
        <v>48631.52</v>
      </c>
      <c r="J23" s="18" t="s">
        <v>46</v>
      </c>
    </row>
    <row r="24" ht="25" customHeight="1" spans="1:10">
      <c r="A24" s="17">
        <v>18</v>
      </c>
      <c r="B24" s="18" t="s">
        <v>36</v>
      </c>
      <c r="C24" s="19">
        <v>45589</v>
      </c>
      <c r="D24" s="20" t="s">
        <v>47</v>
      </c>
      <c r="E24" s="21">
        <v>8104235</v>
      </c>
      <c r="F24" s="21" t="s">
        <v>20</v>
      </c>
      <c r="G24" s="22">
        <v>1</v>
      </c>
      <c r="H24" s="23">
        <f t="shared" si="0"/>
        <v>690.25</v>
      </c>
      <c r="I24" s="29">
        <v>690.25</v>
      </c>
      <c r="J24" s="18" t="s">
        <v>48</v>
      </c>
    </row>
    <row r="25" ht="25" customHeight="1" spans="1:10">
      <c r="A25" s="17">
        <v>19</v>
      </c>
      <c r="B25" s="18" t="s">
        <v>18</v>
      </c>
      <c r="C25" s="19">
        <v>45589</v>
      </c>
      <c r="D25" s="20" t="s">
        <v>49</v>
      </c>
      <c r="E25" s="21">
        <v>9343210</v>
      </c>
      <c r="F25" s="21" t="s">
        <v>20</v>
      </c>
      <c r="G25" s="22">
        <v>1</v>
      </c>
      <c r="H25" s="23">
        <f t="shared" si="0"/>
        <v>1511.14</v>
      </c>
      <c r="I25" s="29">
        <v>1511.14</v>
      </c>
      <c r="J25" s="18" t="s">
        <v>50</v>
      </c>
    </row>
    <row r="26" ht="25" customHeight="1" spans="1:10">
      <c r="A26" s="17">
        <v>20</v>
      </c>
      <c r="B26" s="18" t="s">
        <v>18</v>
      </c>
      <c r="C26" s="19">
        <v>45589</v>
      </c>
      <c r="D26" s="20" t="s">
        <v>51</v>
      </c>
      <c r="E26" s="21">
        <v>7187206</v>
      </c>
      <c r="F26" s="21" t="s">
        <v>20</v>
      </c>
      <c r="G26" s="22">
        <v>2</v>
      </c>
      <c r="H26" s="23">
        <f t="shared" si="0"/>
        <v>3280.78</v>
      </c>
      <c r="I26" s="29">
        <v>6561.56</v>
      </c>
      <c r="J26" s="18" t="s">
        <v>52</v>
      </c>
    </row>
    <row r="27" ht="25" customHeight="1" spans="1:10">
      <c r="A27" s="17">
        <v>21</v>
      </c>
      <c r="B27" s="18" t="s">
        <v>18</v>
      </c>
      <c r="C27" s="19">
        <v>45589</v>
      </c>
      <c r="D27" s="20" t="s">
        <v>53</v>
      </c>
      <c r="E27" s="21">
        <v>2833200</v>
      </c>
      <c r="F27" s="21" t="s">
        <v>20</v>
      </c>
      <c r="G27" s="22">
        <v>2</v>
      </c>
      <c r="H27" s="23">
        <f t="shared" si="0"/>
        <v>248.12</v>
      </c>
      <c r="I27" s="29">
        <v>496.24</v>
      </c>
      <c r="J27" s="18" t="s">
        <v>52</v>
      </c>
    </row>
    <row r="28" ht="25" customHeight="1" spans="1:10">
      <c r="A28" s="17">
        <v>22</v>
      </c>
      <c r="B28" s="18" t="s">
        <v>18</v>
      </c>
      <c r="C28" s="19">
        <v>45589</v>
      </c>
      <c r="D28" s="20" t="s">
        <v>54</v>
      </c>
      <c r="E28" s="21">
        <v>3179800</v>
      </c>
      <c r="F28" s="21" t="s">
        <v>20</v>
      </c>
      <c r="G28" s="22">
        <v>1</v>
      </c>
      <c r="H28" s="23">
        <f t="shared" si="0"/>
        <v>10161.04</v>
      </c>
      <c r="I28" s="29">
        <v>10161.04</v>
      </c>
      <c r="J28" s="18" t="s">
        <v>52</v>
      </c>
    </row>
    <row r="29" ht="25" customHeight="1" spans="1:10">
      <c r="A29" s="17">
        <v>23</v>
      </c>
      <c r="B29" s="18" t="s">
        <v>18</v>
      </c>
      <c r="C29" s="19">
        <v>45593</v>
      </c>
      <c r="D29" s="20" t="s">
        <v>55</v>
      </c>
      <c r="E29" s="21">
        <v>1039500</v>
      </c>
      <c r="F29" s="21" t="s">
        <v>20</v>
      </c>
      <c r="G29" s="22">
        <v>30</v>
      </c>
      <c r="H29" s="23">
        <f t="shared" si="0"/>
        <v>477.66</v>
      </c>
      <c r="I29" s="29">
        <v>14329.8</v>
      </c>
      <c r="J29" s="18" t="s">
        <v>56</v>
      </c>
    </row>
    <row r="30" ht="25" customHeight="1" spans="1:10">
      <c r="A30" s="17">
        <v>24</v>
      </c>
      <c r="B30" s="18" t="s">
        <v>18</v>
      </c>
      <c r="C30" s="19">
        <v>45593</v>
      </c>
      <c r="D30" s="20" t="s">
        <v>57</v>
      </c>
      <c r="E30" s="21">
        <v>8105235</v>
      </c>
      <c r="F30" s="21" t="s">
        <v>20</v>
      </c>
      <c r="G30" s="22">
        <v>1</v>
      </c>
      <c r="H30" s="23">
        <f t="shared" si="0"/>
        <v>799.38</v>
      </c>
      <c r="I30" s="29">
        <v>799.38</v>
      </c>
      <c r="J30" s="18" t="s">
        <v>58</v>
      </c>
    </row>
    <row r="31" ht="25" customHeight="1" spans="1:10">
      <c r="A31" s="17">
        <v>25</v>
      </c>
      <c r="B31" s="18" t="s">
        <v>18</v>
      </c>
      <c r="C31" s="19">
        <v>45593</v>
      </c>
      <c r="D31" s="20" t="s">
        <v>59</v>
      </c>
      <c r="E31" s="21">
        <v>7187642</v>
      </c>
      <c r="F31" s="21" t="s">
        <v>20</v>
      </c>
      <c r="G31" s="22">
        <v>3</v>
      </c>
      <c r="H31" s="23">
        <f t="shared" si="0"/>
        <v>376.08</v>
      </c>
      <c r="I31" s="29">
        <v>1128.24</v>
      </c>
      <c r="J31" s="18" t="s">
        <v>29</v>
      </c>
    </row>
    <row r="32" ht="25" customHeight="1" spans="1:10">
      <c r="A32" s="17">
        <v>26</v>
      </c>
      <c r="B32" s="18" t="s">
        <v>68</v>
      </c>
      <c r="C32" s="19">
        <v>45602</v>
      </c>
      <c r="D32" s="20" t="s">
        <v>69</v>
      </c>
      <c r="E32" s="21">
        <v>3305500</v>
      </c>
      <c r="F32" s="21" t="s">
        <v>20</v>
      </c>
      <c r="G32" s="22">
        <v>1</v>
      </c>
      <c r="H32" s="23">
        <f t="shared" si="0"/>
        <v>7857.11</v>
      </c>
      <c r="I32" s="29">
        <v>7857.11</v>
      </c>
      <c r="J32" s="18" t="s">
        <v>70</v>
      </c>
    </row>
    <row r="33" ht="25" customHeight="1" spans="1:10">
      <c r="A33" s="17">
        <v>27</v>
      </c>
      <c r="B33" s="18" t="s">
        <v>68</v>
      </c>
      <c r="C33" s="19">
        <v>45602</v>
      </c>
      <c r="D33" s="20" t="s">
        <v>71</v>
      </c>
      <c r="E33" s="21">
        <v>3238200</v>
      </c>
      <c r="F33" s="21" t="s">
        <v>20</v>
      </c>
      <c r="G33" s="22">
        <v>2</v>
      </c>
      <c r="H33" s="23">
        <f t="shared" si="0"/>
        <v>115.83</v>
      </c>
      <c r="I33" s="29">
        <v>231.66</v>
      </c>
      <c r="J33" s="18" t="s">
        <v>72</v>
      </c>
    </row>
    <row r="34" ht="25" customHeight="1" spans="1:10">
      <c r="A34" s="17">
        <v>28</v>
      </c>
      <c r="B34" s="18" t="s">
        <v>68</v>
      </c>
      <c r="C34" s="19">
        <v>45602</v>
      </c>
      <c r="D34" s="20" t="s">
        <v>73</v>
      </c>
      <c r="E34" s="21">
        <v>8601060</v>
      </c>
      <c r="F34" s="21" t="s">
        <v>20</v>
      </c>
      <c r="G34" s="22">
        <v>3</v>
      </c>
      <c r="H34" s="23">
        <f t="shared" si="0"/>
        <v>122.98</v>
      </c>
      <c r="I34" s="29">
        <v>368.94</v>
      </c>
      <c r="J34" s="18" t="s">
        <v>72</v>
      </c>
    </row>
    <row r="35" ht="25" customHeight="1" spans="1:10">
      <c r="A35" s="17">
        <v>29</v>
      </c>
      <c r="B35" s="18" t="s">
        <v>68</v>
      </c>
      <c r="C35" s="19">
        <v>45602</v>
      </c>
      <c r="D35" s="20" t="s">
        <v>74</v>
      </c>
      <c r="E35" s="21">
        <v>8800865</v>
      </c>
      <c r="F35" s="21" t="s">
        <v>20</v>
      </c>
      <c r="G35" s="22">
        <v>2</v>
      </c>
      <c r="H35" s="23">
        <f t="shared" si="0"/>
        <v>89.11</v>
      </c>
      <c r="I35" s="29">
        <v>178.22</v>
      </c>
      <c r="J35" s="18" t="s">
        <v>72</v>
      </c>
    </row>
    <row r="36" ht="25" customHeight="1" spans="1:10">
      <c r="A36" s="17">
        <v>30</v>
      </c>
      <c r="B36" s="18" t="s">
        <v>68</v>
      </c>
      <c r="C36" s="19">
        <v>45602</v>
      </c>
      <c r="D36" s="20" t="s">
        <v>75</v>
      </c>
      <c r="E36" s="21">
        <v>3240100</v>
      </c>
      <c r="F36" s="21" t="s">
        <v>20</v>
      </c>
      <c r="G36" s="22">
        <v>1</v>
      </c>
      <c r="H36" s="23">
        <f t="shared" si="0"/>
        <v>561.75</v>
      </c>
      <c r="I36" s="29">
        <v>561.75</v>
      </c>
      <c r="J36" s="18" t="s">
        <v>76</v>
      </c>
    </row>
    <row r="37" ht="25" customHeight="1" spans="1:10">
      <c r="A37" s="17">
        <v>31</v>
      </c>
      <c r="B37" s="18" t="s">
        <v>68</v>
      </c>
      <c r="C37" s="19">
        <v>45602</v>
      </c>
      <c r="D37" s="20" t="s">
        <v>75</v>
      </c>
      <c r="E37" s="21">
        <v>3240100</v>
      </c>
      <c r="F37" s="21" t="s">
        <v>20</v>
      </c>
      <c r="G37" s="22">
        <v>2</v>
      </c>
      <c r="H37" s="23">
        <f t="shared" si="0"/>
        <v>561.75</v>
      </c>
      <c r="I37" s="29">
        <v>1123.5</v>
      </c>
      <c r="J37" s="18" t="s">
        <v>77</v>
      </c>
    </row>
    <row r="38" ht="25" customHeight="1" spans="1:10">
      <c r="A38" s="17">
        <v>32</v>
      </c>
      <c r="B38" s="18" t="s">
        <v>68</v>
      </c>
      <c r="C38" s="19">
        <v>45602</v>
      </c>
      <c r="D38" s="20" t="s">
        <v>78</v>
      </c>
      <c r="E38" s="21">
        <v>1194420</v>
      </c>
      <c r="F38" s="21" t="s">
        <v>20</v>
      </c>
      <c r="G38" s="22">
        <v>1</v>
      </c>
      <c r="H38" s="23">
        <f t="shared" si="0"/>
        <v>3474.24</v>
      </c>
      <c r="I38" s="29">
        <v>3474.24</v>
      </c>
      <c r="J38" s="18" t="s">
        <v>79</v>
      </c>
    </row>
    <row r="39" ht="25" customHeight="1" spans="1:10">
      <c r="A39" s="17">
        <v>33</v>
      </c>
      <c r="B39" s="18" t="s">
        <v>68</v>
      </c>
      <c r="C39" s="19">
        <v>45602</v>
      </c>
      <c r="D39" s="20" t="s">
        <v>80</v>
      </c>
      <c r="E39" s="21">
        <v>4918000</v>
      </c>
      <c r="F39" s="21" t="s">
        <v>20</v>
      </c>
      <c r="G39" s="22">
        <v>1</v>
      </c>
      <c r="H39" s="23">
        <f t="shared" si="0"/>
        <v>219.21</v>
      </c>
      <c r="I39" s="29">
        <v>219.21</v>
      </c>
      <c r="J39" s="18" t="s">
        <v>81</v>
      </c>
    </row>
    <row r="40" ht="25" customHeight="1" spans="1:10">
      <c r="A40" s="17">
        <v>34</v>
      </c>
      <c r="B40" s="18" t="s">
        <v>68</v>
      </c>
      <c r="C40" s="19">
        <v>45602</v>
      </c>
      <c r="D40" s="20" t="s">
        <v>82</v>
      </c>
      <c r="E40" s="21">
        <v>2500460</v>
      </c>
      <c r="F40" s="21" t="s">
        <v>20</v>
      </c>
      <c r="G40" s="22">
        <v>1</v>
      </c>
      <c r="H40" s="23">
        <f t="shared" ref="H40:H71" si="1">I40/G40</f>
        <v>276.09</v>
      </c>
      <c r="I40" s="29">
        <v>276.09</v>
      </c>
      <c r="J40" s="18" t="s">
        <v>81</v>
      </c>
    </row>
    <row r="41" ht="25" customHeight="1" spans="1:10">
      <c r="A41" s="17">
        <v>35</v>
      </c>
      <c r="B41" s="18" t="s">
        <v>68</v>
      </c>
      <c r="C41" s="19">
        <v>45602</v>
      </c>
      <c r="D41" s="20" t="s">
        <v>83</v>
      </c>
      <c r="E41" s="21">
        <v>4116000</v>
      </c>
      <c r="F41" s="21" t="s">
        <v>20</v>
      </c>
      <c r="G41" s="22">
        <v>2</v>
      </c>
      <c r="H41" s="23">
        <f t="shared" si="1"/>
        <v>76.49</v>
      </c>
      <c r="I41" s="29">
        <v>152.98</v>
      </c>
      <c r="J41" s="18" t="s">
        <v>84</v>
      </c>
    </row>
    <row r="42" ht="25" customHeight="1" spans="1:10">
      <c r="A42" s="17">
        <v>36</v>
      </c>
      <c r="B42" s="18" t="s">
        <v>68</v>
      </c>
      <c r="C42" s="19">
        <v>45602</v>
      </c>
      <c r="D42" s="20" t="s">
        <v>85</v>
      </c>
      <c r="E42" s="21">
        <v>1194364</v>
      </c>
      <c r="F42" s="21" t="s">
        <v>20</v>
      </c>
      <c r="G42" s="22">
        <v>2</v>
      </c>
      <c r="H42" s="23">
        <f t="shared" si="1"/>
        <v>3488.53</v>
      </c>
      <c r="I42" s="29">
        <v>6977.06</v>
      </c>
      <c r="J42" s="18" t="s">
        <v>84</v>
      </c>
    </row>
    <row r="43" ht="25" customHeight="1" spans="1:10">
      <c r="A43" s="17">
        <v>37</v>
      </c>
      <c r="B43" s="18" t="s">
        <v>68</v>
      </c>
      <c r="C43" s="19">
        <v>45602</v>
      </c>
      <c r="D43" s="20" t="s">
        <v>86</v>
      </c>
      <c r="E43" s="21">
        <v>4591700</v>
      </c>
      <c r="F43" s="21" t="s">
        <v>20</v>
      </c>
      <c r="G43" s="22">
        <v>3</v>
      </c>
      <c r="H43" s="23">
        <f t="shared" si="1"/>
        <v>194.01</v>
      </c>
      <c r="I43" s="29">
        <v>582.03</v>
      </c>
      <c r="J43" s="18" t="s">
        <v>87</v>
      </c>
    </row>
    <row r="44" ht="25" customHeight="1" spans="1:10">
      <c r="A44" s="17">
        <v>38</v>
      </c>
      <c r="B44" s="18" t="s">
        <v>68</v>
      </c>
      <c r="C44" s="19">
        <v>45602</v>
      </c>
      <c r="D44" s="20" t="s">
        <v>88</v>
      </c>
      <c r="E44" s="21">
        <v>3456500</v>
      </c>
      <c r="F44" s="21" t="s">
        <v>20</v>
      </c>
      <c r="G44" s="22">
        <v>1</v>
      </c>
      <c r="H44" s="23">
        <f t="shared" si="1"/>
        <v>73.35</v>
      </c>
      <c r="I44" s="29">
        <v>73.35</v>
      </c>
      <c r="J44" s="18" t="s">
        <v>87</v>
      </c>
    </row>
    <row r="45" ht="25" customHeight="1" spans="1:10">
      <c r="A45" s="17">
        <v>39</v>
      </c>
      <c r="B45" s="18" t="s">
        <v>68</v>
      </c>
      <c r="C45" s="19">
        <v>45602</v>
      </c>
      <c r="D45" s="20" t="s">
        <v>89</v>
      </c>
      <c r="E45" s="21">
        <v>3515000</v>
      </c>
      <c r="F45" s="21" t="s">
        <v>20</v>
      </c>
      <c r="G45" s="22">
        <v>2</v>
      </c>
      <c r="H45" s="23">
        <f t="shared" si="1"/>
        <v>1217.93</v>
      </c>
      <c r="I45" s="29">
        <v>2435.86</v>
      </c>
      <c r="J45" s="18" t="s">
        <v>87</v>
      </c>
    </row>
    <row r="46" ht="25" customHeight="1" spans="1:10">
      <c r="A46" s="17">
        <v>40</v>
      </c>
      <c r="B46" s="18" t="s">
        <v>68</v>
      </c>
      <c r="C46" s="19">
        <v>45602</v>
      </c>
      <c r="D46" s="20" t="s">
        <v>90</v>
      </c>
      <c r="E46" s="21">
        <v>9342310</v>
      </c>
      <c r="F46" s="21" t="s">
        <v>20</v>
      </c>
      <c r="G46" s="22">
        <v>4</v>
      </c>
      <c r="H46" s="23">
        <f t="shared" si="1"/>
        <v>517.99</v>
      </c>
      <c r="I46" s="29">
        <v>2071.96</v>
      </c>
      <c r="J46" s="18" t="s">
        <v>87</v>
      </c>
    </row>
    <row r="47" ht="25" customHeight="1" spans="1:10">
      <c r="A47" s="17">
        <v>41</v>
      </c>
      <c r="B47" s="18" t="s">
        <v>68</v>
      </c>
      <c r="C47" s="19">
        <v>45602</v>
      </c>
      <c r="D47" s="20" t="s">
        <v>91</v>
      </c>
      <c r="E47" s="21">
        <v>9342210</v>
      </c>
      <c r="F47" s="21" t="s">
        <v>20</v>
      </c>
      <c r="G47" s="22">
        <v>1</v>
      </c>
      <c r="H47" s="23">
        <f t="shared" si="1"/>
        <v>105.81</v>
      </c>
      <c r="I47" s="29">
        <v>105.81</v>
      </c>
      <c r="J47" s="18" t="s">
        <v>87</v>
      </c>
    </row>
    <row r="48" ht="25" customHeight="1" spans="1:10">
      <c r="A48" s="17">
        <v>42</v>
      </c>
      <c r="B48" s="18" t="s">
        <v>68</v>
      </c>
      <c r="C48" s="19">
        <v>45602</v>
      </c>
      <c r="D48" s="20" t="s">
        <v>92</v>
      </c>
      <c r="E48" s="21">
        <v>8005500</v>
      </c>
      <c r="F48" s="21" t="s">
        <v>20</v>
      </c>
      <c r="G48" s="22">
        <v>1</v>
      </c>
      <c r="H48" s="23">
        <f t="shared" si="1"/>
        <v>4853.87</v>
      </c>
      <c r="I48" s="29">
        <v>4853.87</v>
      </c>
      <c r="J48" s="18" t="s">
        <v>87</v>
      </c>
    </row>
    <row r="49" ht="25" customHeight="1" spans="1:10">
      <c r="A49" s="17">
        <v>43</v>
      </c>
      <c r="B49" s="18" t="s">
        <v>68</v>
      </c>
      <c r="C49" s="19">
        <v>45602</v>
      </c>
      <c r="D49" s="20" t="s">
        <v>93</v>
      </c>
      <c r="E49" s="21">
        <v>8106235</v>
      </c>
      <c r="F49" s="21" t="s">
        <v>20</v>
      </c>
      <c r="G49" s="22">
        <v>1</v>
      </c>
      <c r="H49" s="23">
        <f t="shared" si="1"/>
        <v>858.15</v>
      </c>
      <c r="I49" s="29">
        <v>858.15</v>
      </c>
      <c r="J49" s="18" t="s">
        <v>94</v>
      </c>
    </row>
    <row r="50" ht="25" customHeight="1" spans="1:10">
      <c r="A50" s="17">
        <v>44</v>
      </c>
      <c r="B50" s="18" t="s">
        <v>68</v>
      </c>
      <c r="C50" s="19">
        <v>45602</v>
      </c>
      <c r="D50" s="20" t="s">
        <v>93</v>
      </c>
      <c r="E50" s="21">
        <v>8106235</v>
      </c>
      <c r="F50" s="21" t="s">
        <v>20</v>
      </c>
      <c r="G50" s="22">
        <v>1</v>
      </c>
      <c r="H50" s="23">
        <f t="shared" si="1"/>
        <v>858.16</v>
      </c>
      <c r="I50" s="29">
        <v>858.16</v>
      </c>
      <c r="J50" s="18" t="s">
        <v>95</v>
      </c>
    </row>
    <row r="51" ht="25" customHeight="1" spans="1:10">
      <c r="A51" s="17">
        <v>45</v>
      </c>
      <c r="B51" s="18" t="s">
        <v>68</v>
      </c>
      <c r="C51" s="19">
        <v>45602</v>
      </c>
      <c r="D51" s="20" t="s">
        <v>96</v>
      </c>
      <c r="E51" s="21">
        <v>8602060</v>
      </c>
      <c r="F51" s="21" t="s">
        <v>20</v>
      </c>
      <c r="G51" s="22">
        <v>3</v>
      </c>
      <c r="H51" s="23">
        <f t="shared" si="1"/>
        <v>146.55</v>
      </c>
      <c r="I51" s="29">
        <v>439.65</v>
      </c>
      <c r="J51" s="18" t="s">
        <v>94</v>
      </c>
    </row>
    <row r="52" ht="25" customHeight="1" spans="1:10">
      <c r="A52" s="17">
        <v>46</v>
      </c>
      <c r="B52" s="18" t="s">
        <v>97</v>
      </c>
      <c r="C52" s="19">
        <v>45607</v>
      </c>
      <c r="D52" s="20" t="s">
        <v>98</v>
      </c>
      <c r="E52" s="21">
        <v>2372011</v>
      </c>
      <c r="F52" s="21" t="s">
        <v>20</v>
      </c>
      <c r="G52" s="22">
        <v>1</v>
      </c>
      <c r="H52" s="23">
        <f t="shared" si="1"/>
        <v>380.27</v>
      </c>
      <c r="I52" s="29">
        <v>380.27</v>
      </c>
      <c r="J52" s="18" t="s">
        <v>99</v>
      </c>
    </row>
    <row r="53" ht="25" customHeight="1" spans="1:10">
      <c r="A53" s="17">
        <v>47</v>
      </c>
      <c r="B53" s="18" t="s">
        <v>97</v>
      </c>
      <c r="C53" s="19">
        <v>45607</v>
      </c>
      <c r="D53" s="20" t="s">
        <v>93</v>
      </c>
      <c r="E53" s="21">
        <v>8106235</v>
      </c>
      <c r="F53" s="21" t="s">
        <v>20</v>
      </c>
      <c r="G53" s="22">
        <v>1</v>
      </c>
      <c r="H53" s="23">
        <f t="shared" si="1"/>
        <v>858.15</v>
      </c>
      <c r="I53" s="29">
        <v>858.15</v>
      </c>
      <c r="J53" s="18" t="s">
        <v>72</v>
      </c>
    </row>
    <row r="54" ht="25" customHeight="1" spans="1:10">
      <c r="A54" s="17">
        <v>48</v>
      </c>
      <c r="B54" s="18" t="s">
        <v>97</v>
      </c>
      <c r="C54" s="19">
        <v>45607</v>
      </c>
      <c r="D54" s="20" t="s">
        <v>100</v>
      </c>
      <c r="E54" s="21">
        <v>8800100</v>
      </c>
      <c r="F54" s="21" t="s">
        <v>20</v>
      </c>
      <c r="G54" s="22">
        <v>3</v>
      </c>
      <c r="H54" s="23">
        <f t="shared" si="1"/>
        <v>99.8</v>
      </c>
      <c r="I54" s="29">
        <v>299.4</v>
      </c>
      <c r="J54" s="18" t="s">
        <v>72</v>
      </c>
    </row>
    <row r="55" ht="25" customHeight="1" spans="1:10">
      <c r="A55" s="17">
        <v>49</v>
      </c>
      <c r="B55" s="18" t="s">
        <v>97</v>
      </c>
      <c r="C55" s="19">
        <v>45607</v>
      </c>
      <c r="D55" s="20" t="s">
        <v>101</v>
      </c>
      <c r="E55" s="21">
        <v>5001227</v>
      </c>
      <c r="F55" s="21" t="s">
        <v>20</v>
      </c>
      <c r="G55" s="22">
        <v>2</v>
      </c>
      <c r="H55" s="23">
        <f t="shared" si="1"/>
        <v>171.63</v>
      </c>
      <c r="I55" s="29">
        <v>343.26</v>
      </c>
      <c r="J55" s="18" t="s">
        <v>72</v>
      </c>
    </row>
    <row r="56" ht="25" customHeight="1" spans="1:10">
      <c r="A56" s="17">
        <v>50</v>
      </c>
      <c r="B56" s="18" t="s">
        <v>97</v>
      </c>
      <c r="C56" s="19">
        <v>45612</v>
      </c>
      <c r="D56" s="20" t="s">
        <v>107</v>
      </c>
      <c r="E56" s="21">
        <v>8601000</v>
      </c>
      <c r="F56" s="21" t="s">
        <v>20</v>
      </c>
      <c r="G56" s="22">
        <v>5</v>
      </c>
      <c r="H56" s="23">
        <f t="shared" si="1"/>
        <v>305.95</v>
      </c>
      <c r="I56" s="29">
        <v>1529.75</v>
      </c>
      <c r="J56" s="18" t="s">
        <v>108</v>
      </c>
    </row>
    <row r="57" ht="25" customHeight="1" spans="1:10">
      <c r="A57" s="17">
        <v>51</v>
      </c>
      <c r="B57" s="18" t="s">
        <v>97</v>
      </c>
      <c r="C57" s="19">
        <v>45612</v>
      </c>
      <c r="D57" s="20" t="s">
        <v>38</v>
      </c>
      <c r="E57" s="21">
        <v>8108235</v>
      </c>
      <c r="F57" s="21" t="s">
        <v>20</v>
      </c>
      <c r="G57" s="22">
        <v>5</v>
      </c>
      <c r="H57" s="23">
        <f t="shared" si="1"/>
        <v>1033.5</v>
      </c>
      <c r="I57" s="29">
        <v>5167.5</v>
      </c>
      <c r="J57" s="18" t="s">
        <v>108</v>
      </c>
    </row>
    <row r="58" ht="25" customHeight="1" spans="1:10">
      <c r="A58" s="17">
        <v>52</v>
      </c>
      <c r="B58" s="18" t="s">
        <v>97</v>
      </c>
      <c r="C58" s="19">
        <v>45612</v>
      </c>
      <c r="D58" s="20" t="s">
        <v>109</v>
      </c>
      <c r="E58" s="21">
        <v>7187286</v>
      </c>
      <c r="F58" s="21" t="s">
        <v>20</v>
      </c>
      <c r="G58" s="22">
        <v>2</v>
      </c>
      <c r="H58" s="23">
        <f t="shared" si="1"/>
        <v>2488.13</v>
      </c>
      <c r="I58" s="29">
        <v>4976.26</v>
      </c>
      <c r="J58" s="18" t="s">
        <v>110</v>
      </c>
    </row>
    <row r="59" ht="25" customHeight="1" spans="1:10">
      <c r="A59" s="17">
        <v>53</v>
      </c>
      <c r="B59" s="18" t="s">
        <v>97</v>
      </c>
      <c r="C59" s="19">
        <v>45612</v>
      </c>
      <c r="D59" s="20" t="s">
        <v>111</v>
      </c>
      <c r="E59" s="21">
        <v>7187289</v>
      </c>
      <c r="F59" s="21" t="s">
        <v>20</v>
      </c>
      <c r="G59" s="22">
        <v>2</v>
      </c>
      <c r="H59" s="23">
        <f t="shared" si="1"/>
        <v>572.73</v>
      </c>
      <c r="I59" s="29">
        <v>1145.46</v>
      </c>
      <c r="J59" s="18" t="s">
        <v>110</v>
      </c>
    </row>
    <row r="60" ht="25" customHeight="1" spans="1:10">
      <c r="A60" s="17">
        <v>54</v>
      </c>
      <c r="B60" s="18" t="s">
        <v>97</v>
      </c>
      <c r="C60" s="19">
        <v>45612</v>
      </c>
      <c r="D60" s="20" t="s">
        <v>53</v>
      </c>
      <c r="E60" s="21">
        <v>2833200</v>
      </c>
      <c r="F60" s="21" t="s">
        <v>20</v>
      </c>
      <c r="G60" s="22">
        <v>2</v>
      </c>
      <c r="H60" s="23">
        <f t="shared" si="1"/>
        <v>248.11</v>
      </c>
      <c r="I60" s="29">
        <v>496.22</v>
      </c>
      <c r="J60" s="18" t="s">
        <v>110</v>
      </c>
    </row>
    <row r="61" ht="25" customHeight="1" spans="1:10">
      <c r="A61" s="17">
        <v>55</v>
      </c>
      <c r="B61" s="18" t="s">
        <v>97</v>
      </c>
      <c r="C61" s="19">
        <v>45612</v>
      </c>
      <c r="D61" s="20" t="s">
        <v>107</v>
      </c>
      <c r="E61" s="21">
        <v>8601000</v>
      </c>
      <c r="F61" s="21" t="s">
        <v>20</v>
      </c>
      <c r="G61" s="22">
        <v>5</v>
      </c>
      <c r="H61" s="23">
        <f t="shared" si="1"/>
        <v>305.95</v>
      </c>
      <c r="I61" s="29">
        <v>1529.75</v>
      </c>
      <c r="J61" s="18" t="s">
        <v>72</v>
      </c>
    </row>
    <row r="62" ht="25" customHeight="1" spans="1:10">
      <c r="A62" s="17">
        <v>56</v>
      </c>
      <c r="B62" s="18" t="s">
        <v>97</v>
      </c>
      <c r="C62" s="19">
        <v>45612</v>
      </c>
      <c r="D62" s="20" t="s">
        <v>112</v>
      </c>
      <c r="E62" s="21">
        <v>4316000</v>
      </c>
      <c r="F62" s="21" t="s">
        <v>20</v>
      </c>
      <c r="G62" s="22">
        <v>4</v>
      </c>
      <c r="H62" s="23">
        <f t="shared" si="1"/>
        <v>222</v>
      </c>
      <c r="I62" s="29">
        <v>888</v>
      </c>
      <c r="J62" s="18" t="s">
        <v>72</v>
      </c>
    </row>
    <row r="63" ht="25" customHeight="1" spans="1:10">
      <c r="A63" s="17">
        <v>57</v>
      </c>
      <c r="B63" s="18" t="s">
        <v>97</v>
      </c>
      <c r="C63" s="19">
        <v>45612</v>
      </c>
      <c r="D63" s="20" t="s">
        <v>113</v>
      </c>
      <c r="E63" s="21">
        <v>4317000</v>
      </c>
      <c r="F63" s="21" t="s">
        <v>20</v>
      </c>
      <c r="G63" s="22">
        <v>4</v>
      </c>
      <c r="H63" s="23">
        <f t="shared" si="1"/>
        <v>225.74</v>
      </c>
      <c r="I63" s="29">
        <v>902.96</v>
      </c>
      <c r="J63" s="18" t="s">
        <v>72</v>
      </c>
    </row>
    <row r="64" ht="25" customHeight="1" spans="1:10">
      <c r="A64" s="17">
        <v>58</v>
      </c>
      <c r="B64" s="18" t="s">
        <v>137</v>
      </c>
      <c r="C64" s="19">
        <v>45612</v>
      </c>
      <c r="D64" s="20" t="s">
        <v>73</v>
      </c>
      <c r="E64" s="21">
        <v>8601060</v>
      </c>
      <c r="F64" s="21" t="s">
        <v>20</v>
      </c>
      <c r="G64" s="22">
        <v>6</v>
      </c>
      <c r="H64" s="23">
        <f t="shared" si="1"/>
        <v>155.77</v>
      </c>
      <c r="I64" s="29">
        <v>934.62</v>
      </c>
      <c r="J64" s="18" t="s">
        <v>138</v>
      </c>
    </row>
    <row r="65" ht="25" customHeight="1" spans="1:10">
      <c r="A65" s="17">
        <v>59</v>
      </c>
      <c r="B65" s="19" t="s">
        <v>137</v>
      </c>
      <c r="C65" s="32">
        <v>45612</v>
      </c>
      <c r="D65" s="20" t="s">
        <v>139</v>
      </c>
      <c r="E65" s="21">
        <v>8606500</v>
      </c>
      <c r="F65" s="21" t="s">
        <v>20</v>
      </c>
      <c r="G65" s="22">
        <v>1</v>
      </c>
      <c r="H65" s="23">
        <f t="shared" si="1"/>
        <v>3325.72</v>
      </c>
      <c r="I65" s="29">
        <v>3325.72</v>
      </c>
      <c r="J65" s="18" t="s">
        <v>138</v>
      </c>
    </row>
    <row r="66" ht="25" customHeight="1" spans="1:10">
      <c r="A66" s="17">
        <v>60</v>
      </c>
      <c r="B66" s="18" t="s">
        <v>137</v>
      </c>
      <c r="C66" s="19">
        <v>45612</v>
      </c>
      <c r="D66" s="20" t="s">
        <v>140</v>
      </c>
      <c r="E66" s="21">
        <v>3239124</v>
      </c>
      <c r="F66" s="21" t="s">
        <v>20</v>
      </c>
      <c r="G66" s="22">
        <v>1</v>
      </c>
      <c r="H66" s="23">
        <f t="shared" si="1"/>
        <v>782.92</v>
      </c>
      <c r="I66" s="29">
        <v>782.92</v>
      </c>
      <c r="J66" s="18" t="s">
        <v>141</v>
      </c>
    </row>
    <row r="67" ht="25" customHeight="1" spans="1:10">
      <c r="A67" s="17">
        <v>61</v>
      </c>
      <c r="B67" s="18" t="s">
        <v>137</v>
      </c>
      <c r="C67" s="19">
        <v>45612</v>
      </c>
      <c r="D67" s="20" t="s">
        <v>142</v>
      </c>
      <c r="E67" s="21">
        <v>1500510</v>
      </c>
      <c r="F67" s="21" t="s">
        <v>20</v>
      </c>
      <c r="G67" s="22">
        <v>6</v>
      </c>
      <c r="H67" s="23">
        <f t="shared" si="1"/>
        <v>193.26</v>
      </c>
      <c r="I67" s="29">
        <v>1159.56</v>
      </c>
      <c r="J67" s="18" t="s">
        <v>143</v>
      </c>
    </row>
    <row r="68" ht="25" customHeight="1" spans="1:10">
      <c r="A68" s="17">
        <v>62</v>
      </c>
      <c r="B68" s="18" t="s">
        <v>137</v>
      </c>
      <c r="C68" s="19">
        <v>45612</v>
      </c>
      <c r="D68" s="20" t="s">
        <v>144</v>
      </c>
      <c r="E68" s="21">
        <v>1590000</v>
      </c>
      <c r="F68" s="21" t="s">
        <v>20</v>
      </c>
      <c r="G68" s="22">
        <v>6</v>
      </c>
      <c r="H68" s="23">
        <f t="shared" si="1"/>
        <v>33.96</v>
      </c>
      <c r="I68" s="29">
        <v>203.76</v>
      </c>
      <c r="J68" s="18" t="s">
        <v>143</v>
      </c>
    </row>
    <row r="69" ht="25" customHeight="1" spans="1:10">
      <c r="A69" s="17">
        <v>63</v>
      </c>
      <c r="B69" s="18" t="s">
        <v>137</v>
      </c>
      <c r="C69" s="19">
        <v>45612</v>
      </c>
      <c r="D69" s="20" t="s">
        <v>145</v>
      </c>
      <c r="E69" s="21">
        <v>1503510</v>
      </c>
      <c r="F69" s="21" t="s">
        <v>20</v>
      </c>
      <c r="G69" s="22">
        <v>2</v>
      </c>
      <c r="H69" s="23">
        <f t="shared" si="1"/>
        <v>248.62</v>
      </c>
      <c r="I69" s="29">
        <v>497.24</v>
      </c>
      <c r="J69" s="18" t="s">
        <v>143</v>
      </c>
    </row>
    <row r="70" ht="25" customHeight="1" spans="1:10">
      <c r="A70" s="17">
        <v>64</v>
      </c>
      <c r="B70" s="19" t="s">
        <v>137</v>
      </c>
      <c r="C70" s="32">
        <v>45612</v>
      </c>
      <c r="D70" s="20" t="s">
        <v>146</v>
      </c>
      <c r="E70" s="21">
        <v>1563700</v>
      </c>
      <c r="F70" s="21" t="s">
        <v>20</v>
      </c>
      <c r="G70" s="22">
        <v>2</v>
      </c>
      <c r="H70" s="23">
        <f t="shared" si="1"/>
        <v>53.3</v>
      </c>
      <c r="I70" s="29">
        <v>106.6</v>
      </c>
      <c r="J70" s="18" t="s">
        <v>143</v>
      </c>
    </row>
    <row r="71" ht="25" customHeight="1" spans="1:10">
      <c r="A71" s="17">
        <v>65</v>
      </c>
      <c r="B71" s="18" t="s">
        <v>137</v>
      </c>
      <c r="C71" s="19">
        <v>45612</v>
      </c>
      <c r="D71" s="20" t="s">
        <v>140</v>
      </c>
      <c r="E71" s="21">
        <v>3239124</v>
      </c>
      <c r="F71" s="21" t="s">
        <v>20</v>
      </c>
      <c r="G71" s="22">
        <v>1</v>
      </c>
      <c r="H71" s="23">
        <f t="shared" si="1"/>
        <v>782.92</v>
      </c>
      <c r="I71" s="29">
        <v>782.92</v>
      </c>
      <c r="J71" s="18" t="s">
        <v>141</v>
      </c>
    </row>
    <row r="72" ht="25" customHeight="1" spans="1:10">
      <c r="A72" s="17">
        <v>66</v>
      </c>
      <c r="B72" s="18" t="s">
        <v>137</v>
      </c>
      <c r="C72" s="19">
        <v>45612</v>
      </c>
      <c r="D72" s="20" t="s">
        <v>147</v>
      </c>
      <c r="E72" s="21">
        <v>3528000</v>
      </c>
      <c r="F72" s="21" t="s">
        <v>20</v>
      </c>
      <c r="G72" s="22">
        <v>2</v>
      </c>
      <c r="H72" s="23">
        <f t="shared" ref="H72:H103" si="2">I72/G72</f>
        <v>2835.1</v>
      </c>
      <c r="I72" s="29">
        <v>5670.2</v>
      </c>
      <c r="J72" s="18" t="s">
        <v>87</v>
      </c>
    </row>
    <row r="73" ht="25" customHeight="1" spans="1:10">
      <c r="A73" s="17">
        <v>67</v>
      </c>
      <c r="B73" s="18" t="s">
        <v>68</v>
      </c>
      <c r="C73" s="19">
        <v>45614</v>
      </c>
      <c r="D73" s="20" t="s">
        <v>148</v>
      </c>
      <c r="E73" s="21">
        <v>8611190</v>
      </c>
      <c r="F73" s="21" t="s">
        <v>20</v>
      </c>
      <c r="G73" s="22">
        <v>7</v>
      </c>
      <c r="H73" s="23">
        <f t="shared" si="2"/>
        <v>21.25</v>
      </c>
      <c r="I73" s="29">
        <v>148.75</v>
      </c>
      <c r="J73" s="18" t="s">
        <v>149</v>
      </c>
    </row>
    <row r="74" ht="25" customHeight="1" spans="1:10">
      <c r="A74" s="17">
        <v>68</v>
      </c>
      <c r="B74" s="18" t="s">
        <v>68</v>
      </c>
      <c r="C74" s="19">
        <v>45614</v>
      </c>
      <c r="D74" s="20" t="s">
        <v>57</v>
      </c>
      <c r="E74" s="21">
        <v>8105235</v>
      </c>
      <c r="F74" s="21" t="s">
        <v>20</v>
      </c>
      <c r="G74" s="22">
        <v>2</v>
      </c>
      <c r="H74" s="23">
        <f t="shared" si="2"/>
        <v>799.38</v>
      </c>
      <c r="I74" s="29">
        <v>1598.76</v>
      </c>
      <c r="J74" s="18" t="s">
        <v>84</v>
      </c>
    </row>
    <row r="75" ht="25" customHeight="1" spans="1:10">
      <c r="A75" s="17">
        <v>69</v>
      </c>
      <c r="B75" s="18" t="s">
        <v>68</v>
      </c>
      <c r="C75" s="19">
        <v>45614</v>
      </c>
      <c r="D75" s="20" t="s">
        <v>59</v>
      </c>
      <c r="E75" s="21">
        <v>7187642</v>
      </c>
      <c r="F75" s="21" t="s">
        <v>20</v>
      </c>
      <c r="G75" s="22">
        <v>2</v>
      </c>
      <c r="H75" s="23">
        <f t="shared" si="2"/>
        <v>376.09</v>
      </c>
      <c r="I75" s="29">
        <v>752.18</v>
      </c>
      <c r="J75" s="18" t="s">
        <v>84</v>
      </c>
    </row>
    <row r="76" ht="25" customHeight="1" spans="1:10">
      <c r="A76" s="17">
        <v>70</v>
      </c>
      <c r="B76" s="18" t="s">
        <v>68</v>
      </c>
      <c r="C76" s="19">
        <v>45614</v>
      </c>
      <c r="D76" s="20" t="s">
        <v>57</v>
      </c>
      <c r="E76" s="21">
        <v>8105235</v>
      </c>
      <c r="F76" s="21" t="s">
        <v>20</v>
      </c>
      <c r="G76" s="22">
        <v>1</v>
      </c>
      <c r="H76" s="23">
        <f t="shared" si="2"/>
        <v>799.38</v>
      </c>
      <c r="I76" s="29">
        <v>799.38</v>
      </c>
      <c r="J76" s="18" t="s">
        <v>87</v>
      </c>
    </row>
    <row r="77" ht="25" customHeight="1" spans="1:10">
      <c r="A77" s="17">
        <v>71</v>
      </c>
      <c r="B77" s="18" t="s">
        <v>68</v>
      </c>
      <c r="C77" s="19">
        <v>45614</v>
      </c>
      <c r="D77" s="20" t="s">
        <v>150</v>
      </c>
      <c r="E77" s="21">
        <v>8609050</v>
      </c>
      <c r="F77" s="21" t="s">
        <v>20</v>
      </c>
      <c r="G77" s="22">
        <v>1</v>
      </c>
      <c r="H77" s="23">
        <f t="shared" si="2"/>
        <v>427.2</v>
      </c>
      <c r="I77" s="29">
        <v>427.2</v>
      </c>
      <c r="J77" s="18" t="s">
        <v>87</v>
      </c>
    </row>
    <row r="78" ht="25" customHeight="1" spans="1:10">
      <c r="A78" s="17">
        <v>72</v>
      </c>
      <c r="B78" s="18" t="s">
        <v>68</v>
      </c>
      <c r="C78" s="19">
        <v>45614</v>
      </c>
      <c r="D78" s="20" t="s">
        <v>151</v>
      </c>
      <c r="E78" s="21">
        <v>8612250</v>
      </c>
      <c r="F78" s="21" t="s">
        <v>20</v>
      </c>
      <c r="G78" s="22">
        <v>1</v>
      </c>
      <c r="H78" s="23">
        <f t="shared" si="2"/>
        <v>111.94</v>
      </c>
      <c r="I78" s="29">
        <v>111.94</v>
      </c>
      <c r="J78" s="18" t="s">
        <v>87</v>
      </c>
    </row>
    <row r="79" ht="25" customHeight="1" spans="1:10">
      <c r="A79" s="17">
        <v>73</v>
      </c>
      <c r="B79" s="18" t="s">
        <v>68</v>
      </c>
      <c r="C79" s="19">
        <v>45614</v>
      </c>
      <c r="D79" s="20" t="s">
        <v>152</v>
      </c>
      <c r="E79" s="21">
        <v>2500300</v>
      </c>
      <c r="F79" s="21" t="s">
        <v>20</v>
      </c>
      <c r="G79" s="22">
        <v>1</v>
      </c>
      <c r="H79" s="23">
        <f t="shared" si="2"/>
        <v>1616.48</v>
      </c>
      <c r="I79" s="29">
        <v>1616.48</v>
      </c>
      <c r="J79" s="18" t="s">
        <v>87</v>
      </c>
    </row>
    <row r="80" ht="25" customHeight="1" spans="1:10">
      <c r="A80" s="17">
        <v>74</v>
      </c>
      <c r="B80" s="18" t="s">
        <v>68</v>
      </c>
      <c r="C80" s="19">
        <v>45614</v>
      </c>
      <c r="D80" s="20" t="s">
        <v>153</v>
      </c>
      <c r="E80" s="21">
        <v>2500500</v>
      </c>
      <c r="F80" s="21" t="s">
        <v>20</v>
      </c>
      <c r="G80" s="22">
        <v>1</v>
      </c>
      <c r="H80" s="23">
        <f t="shared" si="2"/>
        <v>259.6</v>
      </c>
      <c r="I80" s="29">
        <v>259.6</v>
      </c>
      <c r="J80" s="18" t="s">
        <v>87</v>
      </c>
    </row>
    <row r="81" ht="25" customHeight="1" spans="1:10">
      <c r="A81" s="17">
        <v>75</v>
      </c>
      <c r="B81" s="18" t="s">
        <v>68</v>
      </c>
      <c r="C81" s="19">
        <v>45614</v>
      </c>
      <c r="D81" s="20" t="s">
        <v>154</v>
      </c>
      <c r="E81" s="21">
        <v>3459500</v>
      </c>
      <c r="F81" s="21" t="s">
        <v>20</v>
      </c>
      <c r="G81" s="22">
        <v>1</v>
      </c>
      <c r="H81" s="23">
        <f t="shared" si="2"/>
        <v>268.09</v>
      </c>
      <c r="I81" s="29">
        <v>268.09</v>
      </c>
      <c r="J81" s="18" t="s">
        <v>87</v>
      </c>
    </row>
    <row r="82" ht="25" customHeight="1" spans="1:10">
      <c r="A82" s="17">
        <v>76</v>
      </c>
      <c r="B82" s="18" t="s">
        <v>68</v>
      </c>
      <c r="C82" s="19">
        <v>45614</v>
      </c>
      <c r="D82" s="20" t="s">
        <v>155</v>
      </c>
      <c r="E82" s="21">
        <v>3455500</v>
      </c>
      <c r="F82" s="21" t="s">
        <v>20</v>
      </c>
      <c r="G82" s="22">
        <v>1</v>
      </c>
      <c r="H82" s="23">
        <f t="shared" si="2"/>
        <v>71.4</v>
      </c>
      <c r="I82" s="29">
        <v>71.4</v>
      </c>
      <c r="J82" s="18" t="s">
        <v>87</v>
      </c>
    </row>
    <row r="83" ht="25" customHeight="1" spans="1:10">
      <c r="A83" s="17">
        <v>77</v>
      </c>
      <c r="B83" s="18" t="s">
        <v>68</v>
      </c>
      <c r="C83" s="19">
        <v>45614</v>
      </c>
      <c r="D83" s="20" t="s">
        <v>156</v>
      </c>
      <c r="E83" s="21">
        <v>9342120</v>
      </c>
      <c r="F83" s="21" t="s">
        <v>20</v>
      </c>
      <c r="G83" s="22">
        <v>1</v>
      </c>
      <c r="H83" s="23">
        <f t="shared" si="2"/>
        <v>290.81</v>
      </c>
      <c r="I83" s="29">
        <v>290.81</v>
      </c>
      <c r="J83" s="18" t="s">
        <v>87</v>
      </c>
    </row>
    <row r="84" ht="25" customHeight="1" spans="1:10">
      <c r="A84" s="17">
        <v>78</v>
      </c>
      <c r="B84" s="18" t="s">
        <v>68</v>
      </c>
      <c r="C84" s="19">
        <v>45614</v>
      </c>
      <c r="D84" s="20" t="s">
        <v>157</v>
      </c>
      <c r="E84" s="21">
        <v>9342000</v>
      </c>
      <c r="F84" s="21" t="s">
        <v>20</v>
      </c>
      <c r="G84" s="22">
        <v>3</v>
      </c>
      <c r="H84" s="23">
        <f t="shared" si="2"/>
        <v>221.35</v>
      </c>
      <c r="I84" s="29">
        <v>664.05</v>
      </c>
      <c r="J84" s="18" t="s">
        <v>87</v>
      </c>
    </row>
    <row r="85" ht="25" customHeight="1" spans="1:10">
      <c r="A85" s="17">
        <v>79</v>
      </c>
      <c r="B85" s="18" t="s">
        <v>68</v>
      </c>
      <c r="C85" s="19">
        <v>45614</v>
      </c>
      <c r="D85" s="20" t="s">
        <v>158</v>
      </c>
      <c r="E85" s="21">
        <v>9342070</v>
      </c>
      <c r="F85" s="21" t="s">
        <v>20</v>
      </c>
      <c r="G85" s="22">
        <v>2</v>
      </c>
      <c r="H85" s="23">
        <f t="shared" si="2"/>
        <v>16.23</v>
      </c>
      <c r="I85" s="29">
        <v>32.46</v>
      </c>
      <c r="J85" s="18" t="s">
        <v>87</v>
      </c>
    </row>
    <row r="86" ht="25" customHeight="1" spans="1:10">
      <c r="A86" s="17">
        <v>80</v>
      </c>
      <c r="B86" s="18" t="s">
        <v>68</v>
      </c>
      <c r="C86" s="19">
        <v>45614</v>
      </c>
      <c r="D86" s="20" t="s">
        <v>159</v>
      </c>
      <c r="E86" s="21">
        <v>9342320</v>
      </c>
      <c r="F86" s="21" t="s">
        <v>20</v>
      </c>
      <c r="G86" s="22">
        <v>4</v>
      </c>
      <c r="H86" s="23">
        <f t="shared" si="2"/>
        <v>921.75</v>
      </c>
      <c r="I86" s="29">
        <v>3687</v>
      </c>
      <c r="J86" s="18" t="s">
        <v>87</v>
      </c>
    </row>
    <row r="87" ht="25" customHeight="1" spans="1:10">
      <c r="A87" s="17">
        <v>81</v>
      </c>
      <c r="B87" s="18" t="s">
        <v>68</v>
      </c>
      <c r="C87" s="19">
        <v>45614</v>
      </c>
      <c r="D87" s="20" t="s">
        <v>160</v>
      </c>
      <c r="E87" s="21">
        <v>3578005</v>
      </c>
      <c r="F87" s="21" t="s">
        <v>20</v>
      </c>
      <c r="G87" s="22">
        <v>4</v>
      </c>
      <c r="H87" s="23">
        <f t="shared" si="2"/>
        <v>2033.96</v>
      </c>
      <c r="I87" s="29">
        <v>8135.84</v>
      </c>
      <c r="J87" s="18" t="s">
        <v>87</v>
      </c>
    </row>
    <row r="88" ht="25" customHeight="1" spans="1:10">
      <c r="A88" s="17">
        <v>82</v>
      </c>
      <c r="B88" s="18" t="s">
        <v>68</v>
      </c>
      <c r="C88" s="19">
        <v>45614</v>
      </c>
      <c r="D88" s="20" t="s">
        <v>161</v>
      </c>
      <c r="E88" s="21">
        <v>1553500</v>
      </c>
      <c r="F88" s="21" t="s">
        <v>20</v>
      </c>
      <c r="G88" s="22">
        <v>9</v>
      </c>
      <c r="H88" s="23">
        <f t="shared" si="2"/>
        <v>252.25</v>
      </c>
      <c r="I88" s="29">
        <v>2270.25</v>
      </c>
      <c r="J88" s="18" t="s">
        <v>162</v>
      </c>
    </row>
    <row r="89" ht="25" customHeight="1" spans="1:10">
      <c r="A89" s="17">
        <v>83</v>
      </c>
      <c r="B89" s="18" t="s">
        <v>163</v>
      </c>
      <c r="C89" s="19">
        <v>45615</v>
      </c>
      <c r="D89" s="20" t="s">
        <v>164</v>
      </c>
      <c r="E89" s="21">
        <v>8606510</v>
      </c>
      <c r="F89" s="21" t="s">
        <v>20</v>
      </c>
      <c r="G89" s="22">
        <v>2</v>
      </c>
      <c r="H89" s="23">
        <f t="shared" si="2"/>
        <v>3015.37</v>
      </c>
      <c r="I89" s="29">
        <v>6030.74</v>
      </c>
      <c r="J89" s="18" t="s">
        <v>165</v>
      </c>
    </row>
    <row r="90" ht="25" customHeight="1" spans="1:10">
      <c r="A90" s="17">
        <v>84</v>
      </c>
      <c r="B90" s="18" t="s">
        <v>163</v>
      </c>
      <c r="C90" s="19">
        <v>45615</v>
      </c>
      <c r="D90" s="20" t="s">
        <v>166</v>
      </c>
      <c r="E90" s="21">
        <v>8286500</v>
      </c>
      <c r="F90" s="21" t="s">
        <v>20</v>
      </c>
      <c r="G90" s="22">
        <v>1</v>
      </c>
      <c r="H90" s="23">
        <f t="shared" si="2"/>
        <v>3990.16</v>
      </c>
      <c r="I90" s="29">
        <v>3990.16</v>
      </c>
      <c r="J90" s="18" t="s">
        <v>167</v>
      </c>
    </row>
    <row r="91" ht="25" customHeight="1" spans="1:10">
      <c r="A91" s="17">
        <v>85</v>
      </c>
      <c r="B91" s="18" t="s">
        <v>163</v>
      </c>
      <c r="C91" s="19">
        <v>45615</v>
      </c>
      <c r="D91" s="20" t="s">
        <v>96</v>
      </c>
      <c r="E91" s="21">
        <v>8602060</v>
      </c>
      <c r="F91" s="21" t="s">
        <v>20</v>
      </c>
      <c r="G91" s="22">
        <v>4</v>
      </c>
      <c r="H91" s="23">
        <f t="shared" si="2"/>
        <v>146.54</v>
      </c>
      <c r="I91" s="29">
        <v>586.16</v>
      </c>
      <c r="J91" s="18"/>
    </row>
    <row r="92" ht="25" customHeight="1" spans="1:10">
      <c r="A92" s="17">
        <v>86</v>
      </c>
      <c r="B92" s="19" t="s">
        <v>163</v>
      </c>
      <c r="C92" s="32">
        <v>45615</v>
      </c>
      <c r="D92" s="20" t="s">
        <v>168</v>
      </c>
      <c r="E92" s="21"/>
      <c r="F92" s="21" t="s">
        <v>20</v>
      </c>
      <c r="G92" s="22">
        <v>1</v>
      </c>
      <c r="H92" s="23">
        <f t="shared" si="2"/>
        <v>35.53</v>
      </c>
      <c r="I92" s="29">
        <v>35.53</v>
      </c>
      <c r="J92" s="18"/>
    </row>
    <row r="93" ht="25" customHeight="1" spans="1:10">
      <c r="A93" s="17">
        <v>87</v>
      </c>
      <c r="B93" s="18" t="s">
        <v>163</v>
      </c>
      <c r="C93" s="19">
        <v>45615</v>
      </c>
      <c r="D93" s="20" t="s">
        <v>73</v>
      </c>
      <c r="E93" s="21">
        <v>8601060</v>
      </c>
      <c r="F93" s="21" t="s">
        <v>20</v>
      </c>
      <c r="G93" s="22">
        <v>2</v>
      </c>
      <c r="H93" s="23">
        <f t="shared" si="2"/>
        <v>122.98</v>
      </c>
      <c r="I93" s="29">
        <v>245.96</v>
      </c>
      <c r="J93" s="18"/>
    </row>
    <row r="94" ht="25" customHeight="1" spans="1:10">
      <c r="A94" s="17">
        <v>88</v>
      </c>
      <c r="B94" s="18" t="s">
        <v>163</v>
      </c>
      <c r="C94" s="19">
        <v>45615</v>
      </c>
      <c r="D94" s="20" t="s">
        <v>78</v>
      </c>
      <c r="E94" s="21">
        <v>1194420</v>
      </c>
      <c r="F94" s="21" t="s">
        <v>20</v>
      </c>
      <c r="G94" s="22">
        <v>1</v>
      </c>
      <c r="H94" s="23">
        <f t="shared" si="2"/>
        <v>3169.47</v>
      </c>
      <c r="I94" s="29">
        <v>3169.47</v>
      </c>
      <c r="J94" s="18"/>
    </row>
    <row r="95" ht="25" customHeight="1" spans="1:10">
      <c r="A95" s="17">
        <v>89</v>
      </c>
      <c r="B95" s="18" t="s">
        <v>163</v>
      </c>
      <c r="C95" s="19">
        <v>45615</v>
      </c>
      <c r="D95" s="20" t="s">
        <v>169</v>
      </c>
      <c r="E95" s="21">
        <v>3243200</v>
      </c>
      <c r="F95" s="21" t="s">
        <v>20</v>
      </c>
      <c r="G95" s="22">
        <v>4</v>
      </c>
      <c r="H95" s="23">
        <f t="shared" si="2"/>
        <v>172.74</v>
      </c>
      <c r="I95" s="29">
        <v>690.96</v>
      </c>
      <c r="J95" s="18" t="s">
        <v>170</v>
      </c>
    </row>
    <row r="96" ht="25" customHeight="1" spans="1:10">
      <c r="A96" s="17">
        <v>90</v>
      </c>
      <c r="B96" s="18" t="s">
        <v>163</v>
      </c>
      <c r="C96" s="19">
        <v>45615</v>
      </c>
      <c r="D96" s="20" t="s">
        <v>171</v>
      </c>
      <c r="E96" s="21">
        <v>1194143</v>
      </c>
      <c r="F96" s="21" t="s">
        <v>20</v>
      </c>
      <c r="G96" s="22">
        <v>1</v>
      </c>
      <c r="H96" s="23">
        <f t="shared" si="2"/>
        <v>415.17</v>
      </c>
      <c r="I96" s="29">
        <v>415.17</v>
      </c>
      <c r="J96" s="18" t="s">
        <v>172</v>
      </c>
    </row>
    <row r="97" ht="25" customHeight="1" spans="1:10">
      <c r="A97" s="17">
        <v>91</v>
      </c>
      <c r="B97" s="18" t="s">
        <v>163</v>
      </c>
      <c r="C97" s="19">
        <v>45615</v>
      </c>
      <c r="D97" s="20" t="s">
        <v>24</v>
      </c>
      <c r="E97" s="21">
        <v>3584000</v>
      </c>
      <c r="F97" s="21" t="s">
        <v>20</v>
      </c>
      <c r="G97" s="22">
        <v>1</v>
      </c>
      <c r="H97" s="23">
        <f t="shared" si="2"/>
        <v>2788.26</v>
      </c>
      <c r="I97" s="29">
        <v>2788.26</v>
      </c>
      <c r="J97" s="18" t="s">
        <v>173</v>
      </c>
    </row>
    <row r="98" ht="25" customHeight="1" spans="1:10">
      <c r="A98" s="17">
        <v>92</v>
      </c>
      <c r="B98" s="19" t="s">
        <v>163</v>
      </c>
      <c r="C98" s="32">
        <v>45615</v>
      </c>
      <c r="D98" s="20" t="s">
        <v>174</v>
      </c>
      <c r="E98" s="21">
        <v>3388050</v>
      </c>
      <c r="F98" s="21" t="s">
        <v>20</v>
      </c>
      <c r="G98" s="22">
        <v>1</v>
      </c>
      <c r="H98" s="23">
        <f t="shared" si="2"/>
        <v>162.13</v>
      </c>
      <c r="I98" s="29">
        <v>162.13</v>
      </c>
      <c r="J98" s="18" t="s">
        <v>175</v>
      </c>
    </row>
    <row r="99" ht="25" customHeight="1" spans="1:10">
      <c r="A99" s="17">
        <v>93</v>
      </c>
      <c r="B99" s="18" t="s">
        <v>163</v>
      </c>
      <c r="C99" s="19">
        <v>45615</v>
      </c>
      <c r="D99" s="20" t="s">
        <v>176</v>
      </c>
      <c r="E99" s="21">
        <v>4580000</v>
      </c>
      <c r="F99" s="21" t="s">
        <v>20</v>
      </c>
      <c r="G99" s="22">
        <v>50</v>
      </c>
      <c r="H99" s="23">
        <f t="shared" si="2"/>
        <v>31.05</v>
      </c>
      <c r="I99" s="29">
        <v>1552.5</v>
      </c>
      <c r="J99" s="18" t="s">
        <v>177</v>
      </c>
    </row>
    <row r="100" ht="25" customHeight="1" spans="1:10">
      <c r="A100" s="17">
        <v>94</v>
      </c>
      <c r="B100" s="18" t="s">
        <v>163</v>
      </c>
      <c r="C100" s="19">
        <v>45615</v>
      </c>
      <c r="D100" s="20" t="s">
        <v>178</v>
      </c>
      <c r="E100" s="21">
        <v>1466000</v>
      </c>
      <c r="F100" s="21" t="s">
        <v>20</v>
      </c>
      <c r="G100" s="22">
        <v>25</v>
      </c>
      <c r="H100" s="23">
        <f t="shared" si="2"/>
        <v>2590.23</v>
      </c>
      <c r="I100" s="29">
        <v>64755.75</v>
      </c>
      <c r="J100" s="18" t="s">
        <v>179</v>
      </c>
    </row>
    <row r="101" ht="25" customHeight="1" spans="1:10">
      <c r="A101" s="17">
        <v>95</v>
      </c>
      <c r="B101" s="18" t="s">
        <v>137</v>
      </c>
      <c r="C101" s="19">
        <v>45616</v>
      </c>
      <c r="D101" s="20" t="s">
        <v>169</v>
      </c>
      <c r="E101" s="21">
        <v>3243200</v>
      </c>
      <c r="F101" s="21" t="s">
        <v>20</v>
      </c>
      <c r="G101" s="22">
        <v>636</v>
      </c>
      <c r="H101" s="23">
        <f t="shared" si="2"/>
        <v>190.02001572327</v>
      </c>
      <c r="I101" s="29">
        <v>120852.73</v>
      </c>
      <c r="J101" s="18" t="s">
        <v>180</v>
      </c>
    </row>
    <row r="102" ht="25" customHeight="1" spans="1:10">
      <c r="A102" s="17">
        <v>96</v>
      </c>
      <c r="B102" s="18" t="s">
        <v>36</v>
      </c>
      <c r="C102" s="19" t="s">
        <v>181</v>
      </c>
      <c r="D102" s="20" t="s">
        <v>182</v>
      </c>
      <c r="E102" s="21">
        <v>1194387</v>
      </c>
      <c r="F102" s="21" t="s">
        <v>20</v>
      </c>
      <c r="G102" s="22">
        <v>31</v>
      </c>
      <c r="H102" s="23">
        <f t="shared" si="2"/>
        <v>83.94</v>
      </c>
      <c r="I102" s="29">
        <v>2602.14</v>
      </c>
      <c r="J102" s="18" t="s">
        <v>183</v>
      </c>
    </row>
    <row r="103" ht="25" customHeight="1" spans="1:10">
      <c r="A103" s="17">
        <v>97</v>
      </c>
      <c r="B103" s="18" t="s">
        <v>137</v>
      </c>
      <c r="C103" s="19">
        <v>45614</v>
      </c>
      <c r="D103" s="20" t="s">
        <v>188</v>
      </c>
      <c r="E103" s="21">
        <v>2510000</v>
      </c>
      <c r="F103" s="21" t="s">
        <v>20</v>
      </c>
      <c r="G103" s="22">
        <v>48</v>
      </c>
      <c r="H103" s="23">
        <f t="shared" si="2"/>
        <v>81.1</v>
      </c>
      <c r="I103" s="29">
        <v>3892.8</v>
      </c>
      <c r="J103" s="18" t="s">
        <v>189</v>
      </c>
    </row>
    <row r="104" ht="25" customHeight="1" spans="1:10">
      <c r="A104" s="17">
        <v>98</v>
      </c>
      <c r="B104" s="18" t="s">
        <v>137</v>
      </c>
      <c r="C104" s="19">
        <v>45614</v>
      </c>
      <c r="D104" s="20" t="s">
        <v>169</v>
      </c>
      <c r="E104" s="21">
        <v>3243200</v>
      </c>
      <c r="F104" s="21" t="s">
        <v>20</v>
      </c>
      <c r="G104" s="22">
        <v>10</v>
      </c>
      <c r="H104" s="23">
        <f>I104/G104</f>
        <v>190.0208</v>
      </c>
      <c r="I104" s="29">
        <v>1900.208</v>
      </c>
      <c r="J104" s="18" t="s">
        <v>180</v>
      </c>
    </row>
    <row r="105" ht="25" customHeight="1" spans="1:10">
      <c r="A105" s="17">
        <v>99</v>
      </c>
      <c r="B105" s="18" t="s">
        <v>97</v>
      </c>
      <c r="C105" s="19">
        <v>45595</v>
      </c>
      <c r="D105" s="20" t="s">
        <v>73</v>
      </c>
      <c r="E105" s="21">
        <v>8601060</v>
      </c>
      <c r="F105" s="21" t="s">
        <v>20</v>
      </c>
      <c r="G105" s="22">
        <v>2</v>
      </c>
      <c r="H105" s="23">
        <f>I105/G105</f>
        <v>122.98</v>
      </c>
      <c r="I105" s="29">
        <v>245.96</v>
      </c>
      <c r="J105" s="18" t="s">
        <v>190</v>
      </c>
    </row>
    <row r="106" ht="25" customHeight="1" spans="1:10">
      <c r="A106" s="17">
        <v>100</v>
      </c>
      <c r="B106" s="19" t="s">
        <v>97</v>
      </c>
      <c r="C106" s="32">
        <v>45595</v>
      </c>
      <c r="D106" s="20" t="s">
        <v>78</v>
      </c>
      <c r="E106" s="21">
        <v>1194420</v>
      </c>
      <c r="F106" s="21" t="s">
        <v>20</v>
      </c>
      <c r="G106" s="22">
        <v>1</v>
      </c>
      <c r="H106" s="23">
        <f>I106/G106</f>
        <v>3474.24</v>
      </c>
      <c r="I106" s="29">
        <v>3474.24</v>
      </c>
      <c r="J106" s="18" t="s">
        <v>190</v>
      </c>
    </row>
    <row r="107" ht="25" customHeight="1" spans="1:10">
      <c r="A107" s="17">
        <v>101</v>
      </c>
      <c r="B107" s="18" t="s">
        <v>97</v>
      </c>
      <c r="C107" s="19">
        <v>45595</v>
      </c>
      <c r="D107" s="20" t="s">
        <v>191</v>
      </c>
      <c r="E107" s="21">
        <v>3303520</v>
      </c>
      <c r="F107" s="21" t="s">
        <v>20</v>
      </c>
      <c r="G107" s="22">
        <v>1</v>
      </c>
      <c r="H107" s="23">
        <f>I107/G107</f>
        <v>8510.93</v>
      </c>
      <c r="I107" s="29">
        <v>8510.93</v>
      </c>
      <c r="J107" s="18" t="s">
        <v>192</v>
      </c>
    </row>
    <row r="108" ht="25" customHeight="1" spans="1:10">
      <c r="A108" s="17">
        <v>102</v>
      </c>
      <c r="B108" s="18" t="s">
        <v>97</v>
      </c>
      <c r="C108" s="19">
        <v>45595</v>
      </c>
      <c r="D108" s="20" t="s">
        <v>85</v>
      </c>
      <c r="E108" s="21">
        <v>1194364</v>
      </c>
      <c r="F108" s="21" t="s">
        <v>20</v>
      </c>
      <c r="G108" s="22">
        <v>3</v>
      </c>
      <c r="H108" s="23">
        <f>I108/G108</f>
        <v>3488.54</v>
      </c>
      <c r="I108" s="29">
        <v>10465.62</v>
      </c>
      <c r="J108" s="18" t="s">
        <v>29</v>
      </c>
    </row>
    <row r="109" ht="25" customHeight="1" spans="1:10">
      <c r="A109" s="17">
        <v>103</v>
      </c>
      <c r="B109" s="18" t="s">
        <v>97</v>
      </c>
      <c r="C109" s="19">
        <v>45595</v>
      </c>
      <c r="D109" s="20" t="s">
        <v>193</v>
      </c>
      <c r="E109" s="21" t="s">
        <v>194</v>
      </c>
      <c r="F109" s="21" t="s">
        <v>20</v>
      </c>
      <c r="G109" s="22">
        <v>2</v>
      </c>
      <c r="H109" s="23">
        <f>I109/G109</f>
        <v>427.7</v>
      </c>
      <c r="I109" s="29">
        <v>855.4</v>
      </c>
      <c r="J109" s="18" t="s">
        <v>195</v>
      </c>
    </row>
    <row r="110" ht="25" customHeight="1" spans="1:10">
      <c r="A110" s="17">
        <v>104</v>
      </c>
      <c r="B110" s="18" t="s">
        <v>97</v>
      </c>
      <c r="C110" s="19">
        <v>45595</v>
      </c>
      <c r="D110" s="20" t="s">
        <v>196</v>
      </c>
      <c r="E110" s="21">
        <v>4115000</v>
      </c>
      <c r="F110" s="21" t="s">
        <v>20</v>
      </c>
      <c r="G110" s="22">
        <v>1</v>
      </c>
      <c r="H110" s="23">
        <f>I110/G110</f>
        <v>63.43</v>
      </c>
      <c r="I110" s="29">
        <v>63.43</v>
      </c>
      <c r="J110" s="18" t="s">
        <v>72</v>
      </c>
    </row>
    <row r="111" ht="25" customHeight="1" spans="1:10">
      <c r="A111" s="17">
        <v>105</v>
      </c>
      <c r="B111" s="18" t="s">
        <v>97</v>
      </c>
      <c r="C111" s="19">
        <v>45595</v>
      </c>
      <c r="D111" s="20" t="s">
        <v>197</v>
      </c>
      <c r="E111" s="21">
        <v>3238100</v>
      </c>
      <c r="F111" s="21" t="s">
        <v>20</v>
      </c>
      <c r="G111" s="22">
        <v>2</v>
      </c>
      <c r="H111" s="23">
        <f>I111/G111</f>
        <v>491.99</v>
      </c>
      <c r="I111" s="29">
        <v>983.98</v>
      </c>
      <c r="J111" s="18" t="s">
        <v>72</v>
      </c>
    </row>
    <row r="112" s="1" customFormat="1" ht="33" customHeight="1" spans="1:12">
      <c r="A112" s="33"/>
      <c r="B112" s="26" t="s">
        <v>214</v>
      </c>
      <c r="C112" s="27"/>
      <c r="D112" s="27"/>
      <c r="E112" s="27"/>
      <c r="F112" s="27"/>
      <c r="G112" s="27"/>
      <c r="H112" s="28">
        <f>SUM(I7:I111)</f>
        <v>464743.038</v>
      </c>
      <c r="I112" s="28"/>
      <c r="J112" s="34"/>
      <c r="L112" s="31"/>
    </row>
  </sheetData>
  <mergeCells count="5">
    <mergeCell ref="A1:J1"/>
    <mergeCell ref="A2:J2"/>
    <mergeCell ref="A4:D4"/>
    <mergeCell ref="B112:G112"/>
    <mergeCell ref="H112:I112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opLeftCell="A23" workbookViewId="0">
      <selection activeCell="C32" sqref="C32"/>
    </sheetView>
  </sheetViews>
  <sheetFormatPr defaultColWidth="9.14285714285714" defaultRowHeight="12.75"/>
  <cols>
    <col min="2" max="2" width="16.1428571428571" customWidth="1"/>
    <col min="3" max="3" width="15" customWidth="1"/>
    <col min="4" max="4" width="26.4285714285714" customWidth="1"/>
    <col min="5" max="5" width="20" customWidth="1"/>
    <col min="8" max="8" width="9.57142857142857"/>
    <col min="9" max="9" width="15.1428571428571" customWidth="1"/>
    <col min="10" max="10" width="33.8571428571429" customWidth="1"/>
  </cols>
  <sheetData>
    <row r="1" ht="21" spans="1:10">
      <c r="A1" s="2" t="s">
        <v>0</v>
      </c>
      <c r="B1" s="2"/>
      <c r="C1" s="2"/>
      <c r="D1" s="3"/>
      <c r="E1" s="3"/>
      <c r="F1" s="3"/>
      <c r="G1" s="3"/>
      <c r="H1" s="4"/>
      <c r="I1" s="4"/>
      <c r="J1" s="3"/>
    </row>
    <row r="2" ht="22.5" spans="1:10">
      <c r="A2" s="5" t="s">
        <v>1</v>
      </c>
      <c r="B2" s="5"/>
      <c r="C2" s="5"/>
      <c r="D2" s="6"/>
      <c r="E2" s="6"/>
      <c r="F2" s="6"/>
      <c r="G2" s="6"/>
      <c r="H2" s="7"/>
      <c r="I2" s="7"/>
      <c r="J2" s="6"/>
    </row>
    <row r="3" spans="1:10">
      <c r="A3" t="s">
        <v>2</v>
      </c>
      <c r="D3" s="1"/>
      <c r="E3" s="1" t="s">
        <v>3</v>
      </c>
      <c r="F3" s="1"/>
      <c r="G3" s="1"/>
      <c r="H3" s="8"/>
      <c r="I3" s="8"/>
      <c r="J3" s="1"/>
    </row>
    <row r="4" spans="1:10">
      <c r="A4" s="9" t="s">
        <v>4</v>
      </c>
      <c r="B4" s="9"/>
      <c r="C4" s="9"/>
      <c r="D4" s="10"/>
      <c r="E4" s="11" t="s">
        <v>5</v>
      </c>
      <c r="F4" s="11"/>
      <c r="G4" s="11"/>
      <c r="H4" s="8"/>
      <c r="I4" s="8"/>
      <c r="J4" s="1"/>
    </row>
    <row r="5" spans="1:10">
      <c r="A5" s="12" t="s">
        <v>6</v>
      </c>
      <c r="D5" s="1"/>
      <c r="E5" s="11" t="s">
        <v>7</v>
      </c>
      <c r="F5" s="11"/>
      <c r="G5" s="11"/>
      <c r="H5" s="8"/>
      <c r="I5" s="8"/>
      <c r="J5" s="1"/>
    </row>
    <row r="6" spans="1:10">
      <c r="A6" s="13" t="s">
        <v>8</v>
      </c>
      <c r="B6" s="13" t="s">
        <v>9</v>
      </c>
      <c r="C6" s="13" t="s">
        <v>10</v>
      </c>
      <c r="D6" s="14" t="s">
        <v>11</v>
      </c>
      <c r="E6" s="15" t="s">
        <v>12</v>
      </c>
      <c r="F6" s="15" t="s">
        <v>13</v>
      </c>
      <c r="G6" s="15" t="s">
        <v>14</v>
      </c>
      <c r="H6" s="16" t="s">
        <v>15</v>
      </c>
      <c r="I6" s="16" t="s">
        <v>16</v>
      </c>
      <c r="J6" s="15" t="s">
        <v>17</v>
      </c>
    </row>
    <row r="7" ht="29" customHeight="1" spans="1:10">
      <c r="A7" s="17">
        <v>1</v>
      </c>
      <c r="B7" s="18" t="s">
        <v>60</v>
      </c>
      <c r="C7" s="19">
        <v>45594</v>
      </c>
      <c r="D7" s="20" t="s">
        <v>61</v>
      </c>
      <c r="E7" s="20" t="s">
        <v>62</v>
      </c>
      <c r="F7" s="21" t="s">
        <v>63</v>
      </c>
      <c r="G7" s="22">
        <v>1</v>
      </c>
      <c r="H7" s="23">
        <f>I7/G7</f>
        <v>325.05</v>
      </c>
      <c r="I7" s="29">
        <v>325.05</v>
      </c>
      <c r="J7" s="18" t="s">
        <v>64</v>
      </c>
    </row>
    <row r="8" ht="29" customHeight="1" spans="1:10">
      <c r="A8" s="17">
        <v>2</v>
      </c>
      <c r="B8" s="18" t="s">
        <v>65</v>
      </c>
      <c r="C8" s="19">
        <v>45602</v>
      </c>
      <c r="D8" s="20" t="s">
        <v>66</v>
      </c>
      <c r="E8" s="21"/>
      <c r="F8" s="21" t="s">
        <v>63</v>
      </c>
      <c r="G8" s="22">
        <v>1</v>
      </c>
      <c r="H8" s="23">
        <f t="shared" ref="H8:H26" si="0">I8/G8</f>
        <v>3053.5</v>
      </c>
      <c r="I8" s="29">
        <v>3053.5</v>
      </c>
      <c r="J8" s="18" t="s">
        <v>67</v>
      </c>
    </row>
    <row r="9" ht="29" customHeight="1" spans="1:10">
      <c r="A9" s="17">
        <v>3</v>
      </c>
      <c r="B9" s="18" t="s">
        <v>60</v>
      </c>
      <c r="C9" s="19">
        <v>45612</v>
      </c>
      <c r="D9" s="20" t="s">
        <v>102</v>
      </c>
      <c r="E9" s="21">
        <v>9520000</v>
      </c>
      <c r="F9" s="21" t="s">
        <v>63</v>
      </c>
      <c r="G9" s="22">
        <v>28</v>
      </c>
      <c r="H9" s="23">
        <f t="shared" si="0"/>
        <v>374.3</v>
      </c>
      <c r="I9" s="29">
        <v>10480.4</v>
      </c>
      <c r="J9" s="18" t="s">
        <v>103</v>
      </c>
    </row>
    <row r="10" ht="29" customHeight="1" spans="1:10">
      <c r="A10" s="17">
        <v>4</v>
      </c>
      <c r="B10" s="18" t="s">
        <v>60</v>
      </c>
      <c r="C10" s="19">
        <v>45612</v>
      </c>
      <c r="D10" s="20" t="s">
        <v>104</v>
      </c>
      <c r="E10" s="21">
        <v>1517510</v>
      </c>
      <c r="F10" s="21" t="s">
        <v>63</v>
      </c>
      <c r="G10" s="22">
        <v>6</v>
      </c>
      <c r="H10" s="23">
        <f t="shared" si="0"/>
        <v>293.53</v>
      </c>
      <c r="I10" s="29">
        <v>1761.18</v>
      </c>
      <c r="J10" s="18" t="s">
        <v>105</v>
      </c>
    </row>
    <row r="11" ht="29" customHeight="1" spans="1:10">
      <c r="A11" s="17">
        <v>5</v>
      </c>
      <c r="B11" s="18" t="s">
        <v>60</v>
      </c>
      <c r="C11" s="19">
        <v>45612</v>
      </c>
      <c r="D11" s="20" t="s">
        <v>104</v>
      </c>
      <c r="E11" s="21">
        <v>1517510</v>
      </c>
      <c r="F11" s="21" t="s">
        <v>63</v>
      </c>
      <c r="G11" s="22">
        <v>4</v>
      </c>
      <c r="H11" s="23">
        <f t="shared" si="0"/>
        <v>293.53</v>
      </c>
      <c r="I11" s="29">
        <v>1174.12</v>
      </c>
      <c r="J11" s="18" t="s">
        <v>106</v>
      </c>
    </row>
    <row r="12" ht="29" customHeight="1" spans="1:10">
      <c r="A12" s="17">
        <v>6</v>
      </c>
      <c r="B12" s="18" t="s">
        <v>114</v>
      </c>
      <c r="C12" s="19">
        <v>45612</v>
      </c>
      <c r="D12" s="20" t="s">
        <v>115</v>
      </c>
      <c r="E12" s="20" t="s">
        <v>116</v>
      </c>
      <c r="F12" s="21" t="s">
        <v>63</v>
      </c>
      <c r="G12" s="22">
        <v>4</v>
      </c>
      <c r="H12" s="23">
        <f t="shared" si="0"/>
        <v>1004.7</v>
      </c>
      <c r="I12" s="29">
        <v>4018.8</v>
      </c>
      <c r="J12" s="18" t="s">
        <v>117</v>
      </c>
    </row>
    <row r="13" ht="29" customHeight="1" spans="1:10">
      <c r="A13" s="17">
        <v>7</v>
      </c>
      <c r="B13" s="18" t="s">
        <v>114</v>
      </c>
      <c r="C13" s="19">
        <v>45612</v>
      </c>
      <c r="D13" s="20" t="s">
        <v>118</v>
      </c>
      <c r="E13" s="20" t="s">
        <v>119</v>
      </c>
      <c r="F13" s="21" t="s">
        <v>63</v>
      </c>
      <c r="G13" s="22">
        <v>2</v>
      </c>
      <c r="H13" s="23">
        <f t="shared" si="0"/>
        <v>300.43</v>
      </c>
      <c r="I13" s="29">
        <v>600.86</v>
      </c>
      <c r="J13" s="18" t="s">
        <v>120</v>
      </c>
    </row>
    <row r="14" ht="29" customHeight="1" spans="1:10">
      <c r="A14" s="17">
        <v>8</v>
      </c>
      <c r="B14" s="18" t="s">
        <v>114</v>
      </c>
      <c r="C14" s="19">
        <v>45612</v>
      </c>
      <c r="D14" s="20" t="s">
        <v>121</v>
      </c>
      <c r="E14" s="20" t="s">
        <v>122</v>
      </c>
      <c r="F14" s="21" t="s">
        <v>63</v>
      </c>
      <c r="G14" s="22">
        <v>3</v>
      </c>
      <c r="H14" s="23">
        <f t="shared" si="0"/>
        <v>295.5</v>
      </c>
      <c r="I14" s="29">
        <v>886.5</v>
      </c>
      <c r="J14" s="18" t="s">
        <v>120</v>
      </c>
    </row>
    <row r="15" ht="29" customHeight="1" spans="1:10">
      <c r="A15" s="17">
        <v>9</v>
      </c>
      <c r="B15" s="18" t="s">
        <v>114</v>
      </c>
      <c r="C15" s="19">
        <v>45612</v>
      </c>
      <c r="D15" s="20" t="s">
        <v>123</v>
      </c>
      <c r="E15" s="20" t="s">
        <v>124</v>
      </c>
      <c r="F15" s="21" t="s">
        <v>63</v>
      </c>
      <c r="G15" s="22">
        <v>1</v>
      </c>
      <c r="H15" s="23">
        <f t="shared" si="0"/>
        <v>147.75</v>
      </c>
      <c r="I15" s="29">
        <v>147.75</v>
      </c>
      <c r="J15" s="18" t="s">
        <v>125</v>
      </c>
    </row>
    <row r="16" ht="29" customHeight="1" spans="1:10">
      <c r="A16" s="17">
        <v>10</v>
      </c>
      <c r="B16" s="18" t="s">
        <v>114</v>
      </c>
      <c r="C16" s="19">
        <v>45612</v>
      </c>
      <c r="D16" s="20" t="s">
        <v>126</v>
      </c>
      <c r="E16" s="21">
        <v>3114200</v>
      </c>
      <c r="F16" s="21" t="s">
        <v>63</v>
      </c>
      <c r="G16" s="22">
        <v>1</v>
      </c>
      <c r="H16" s="23">
        <f t="shared" si="0"/>
        <v>786.68995</v>
      </c>
      <c r="I16" s="29">
        <v>786.68995</v>
      </c>
      <c r="J16" s="18" t="s">
        <v>127</v>
      </c>
    </row>
    <row r="17" ht="29" customHeight="1" spans="1:10">
      <c r="A17" s="17">
        <v>11</v>
      </c>
      <c r="B17" s="18" t="s">
        <v>114</v>
      </c>
      <c r="C17" s="19">
        <v>45612</v>
      </c>
      <c r="D17" s="20" t="s">
        <v>128</v>
      </c>
      <c r="E17" s="21">
        <v>3243100</v>
      </c>
      <c r="F17" s="21" t="s">
        <v>63</v>
      </c>
      <c r="G17" s="22">
        <v>1</v>
      </c>
      <c r="H17" s="23">
        <f t="shared" si="0"/>
        <v>1283.455</v>
      </c>
      <c r="I17" s="29">
        <v>1283.455</v>
      </c>
      <c r="J17" s="18" t="s">
        <v>129</v>
      </c>
    </row>
    <row r="18" ht="29" customHeight="1" spans="1:10">
      <c r="A18" s="17">
        <v>12</v>
      </c>
      <c r="B18" s="18" t="s">
        <v>114</v>
      </c>
      <c r="C18" s="19">
        <v>45612</v>
      </c>
      <c r="D18" s="20" t="s">
        <v>93</v>
      </c>
      <c r="E18" s="21">
        <v>7187803</v>
      </c>
      <c r="F18" s="21" t="s">
        <v>63</v>
      </c>
      <c r="G18" s="22">
        <v>1</v>
      </c>
      <c r="H18" s="23">
        <f t="shared" si="0"/>
        <v>769.41305</v>
      </c>
      <c r="I18" s="29">
        <v>769.41305</v>
      </c>
      <c r="J18" s="18" t="s">
        <v>129</v>
      </c>
    </row>
    <row r="19" ht="29" customHeight="1" spans="1:10">
      <c r="A19" s="17">
        <v>13</v>
      </c>
      <c r="B19" s="18" t="s">
        <v>114</v>
      </c>
      <c r="C19" s="19">
        <v>45612</v>
      </c>
      <c r="D19" s="20" t="s">
        <v>130</v>
      </c>
      <c r="E19" s="21">
        <v>2845200</v>
      </c>
      <c r="F19" s="21" t="s">
        <v>63</v>
      </c>
      <c r="G19" s="22">
        <v>1</v>
      </c>
      <c r="H19" s="23">
        <f t="shared" si="0"/>
        <v>765.84735</v>
      </c>
      <c r="I19" s="29">
        <v>765.84735</v>
      </c>
      <c r="J19" s="18" t="s">
        <v>129</v>
      </c>
    </row>
    <row r="20" ht="29" customHeight="1" spans="1:10">
      <c r="A20" s="17">
        <v>14</v>
      </c>
      <c r="B20" s="18" t="s">
        <v>114</v>
      </c>
      <c r="C20" s="19">
        <v>45612</v>
      </c>
      <c r="D20" s="20" t="s">
        <v>131</v>
      </c>
      <c r="E20" s="21">
        <v>2435000</v>
      </c>
      <c r="F20" s="21" t="s">
        <v>63</v>
      </c>
      <c r="G20" s="22">
        <v>1</v>
      </c>
      <c r="H20" s="23">
        <f t="shared" si="0"/>
        <v>279.90745</v>
      </c>
      <c r="I20" s="29">
        <v>279.90745</v>
      </c>
      <c r="J20" s="18" t="s">
        <v>129</v>
      </c>
    </row>
    <row r="21" ht="29" customHeight="1" spans="1:10">
      <c r="A21" s="17">
        <v>15</v>
      </c>
      <c r="B21" s="18" t="s">
        <v>114</v>
      </c>
      <c r="C21" s="19">
        <v>45612</v>
      </c>
      <c r="D21" s="20" t="s">
        <v>132</v>
      </c>
      <c r="E21" s="21">
        <v>3243200</v>
      </c>
      <c r="F21" s="21" t="s">
        <v>63</v>
      </c>
      <c r="G21" s="22">
        <v>1</v>
      </c>
      <c r="H21" s="23">
        <f t="shared" si="0"/>
        <v>282.25175</v>
      </c>
      <c r="I21" s="29">
        <v>282.25175</v>
      </c>
      <c r="J21" s="18" t="s">
        <v>129</v>
      </c>
    </row>
    <row r="22" ht="29" customHeight="1" spans="1:10">
      <c r="A22" s="17">
        <v>16</v>
      </c>
      <c r="B22" s="18" t="s">
        <v>114</v>
      </c>
      <c r="C22" s="19">
        <v>45612</v>
      </c>
      <c r="D22" s="20" t="s">
        <v>133</v>
      </c>
      <c r="E22" s="21">
        <v>9340030</v>
      </c>
      <c r="F22" s="21" t="s">
        <v>63</v>
      </c>
      <c r="G22" s="22">
        <v>1</v>
      </c>
      <c r="H22" s="23">
        <f t="shared" si="0"/>
        <v>124.1888</v>
      </c>
      <c r="I22" s="29">
        <v>124.1888</v>
      </c>
      <c r="J22" s="18" t="s">
        <v>134</v>
      </c>
    </row>
    <row r="23" ht="29" customHeight="1" spans="1:10">
      <c r="A23" s="17">
        <v>17</v>
      </c>
      <c r="B23" s="18" t="s">
        <v>114</v>
      </c>
      <c r="C23" s="19">
        <v>45612</v>
      </c>
      <c r="D23" s="20" t="s">
        <v>135</v>
      </c>
      <c r="E23" s="21">
        <v>4583000</v>
      </c>
      <c r="F23" s="21" t="s">
        <v>63</v>
      </c>
      <c r="G23" s="22">
        <v>1</v>
      </c>
      <c r="H23" s="23">
        <f t="shared" si="0"/>
        <v>328.7339</v>
      </c>
      <c r="I23" s="29">
        <v>328.7339</v>
      </c>
      <c r="J23" s="18" t="s">
        <v>134</v>
      </c>
    </row>
    <row r="24" ht="29" customHeight="1" spans="1:10">
      <c r="A24" s="17">
        <v>18</v>
      </c>
      <c r="B24" s="18" t="s">
        <v>114</v>
      </c>
      <c r="C24" s="19">
        <v>45612</v>
      </c>
      <c r="D24" s="20" t="s">
        <v>123</v>
      </c>
      <c r="E24" s="20" t="s">
        <v>124</v>
      </c>
      <c r="F24" s="21" t="s">
        <v>63</v>
      </c>
      <c r="G24" s="22">
        <v>2</v>
      </c>
      <c r="H24" s="23">
        <f t="shared" si="0"/>
        <v>147.75</v>
      </c>
      <c r="I24" s="29">
        <v>295.5</v>
      </c>
      <c r="J24" s="18" t="s">
        <v>136</v>
      </c>
    </row>
    <row r="25" ht="29" customHeight="1" spans="1:10">
      <c r="A25" s="17">
        <v>19</v>
      </c>
      <c r="B25" s="18" t="s">
        <v>184</v>
      </c>
      <c r="C25" s="19">
        <v>45588</v>
      </c>
      <c r="D25" s="20" t="s">
        <v>185</v>
      </c>
      <c r="E25" s="21" t="s">
        <v>186</v>
      </c>
      <c r="F25" s="21" t="s">
        <v>63</v>
      </c>
      <c r="G25" s="24">
        <v>2</v>
      </c>
      <c r="H25" s="23">
        <f t="shared" si="0"/>
        <v>632.97</v>
      </c>
      <c r="I25" s="30">
        <v>1265.94</v>
      </c>
      <c r="J25" s="18" t="s">
        <v>187</v>
      </c>
    </row>
    <row r="26" ht="29" customHeight="1" spans="1:10">
      <c r="A26" s="17">
        <v>20</v>
      </c>
      <c r="B26" s="18" t="s">
        <v>184</v>
      </c>
      <c r="C26" s="19">
        <v>45588</v>
      </c>
      <c r="D26" s="20" t="s">
        <v>198</v>
      </c>
      <c r="E26" s="21">
        <v>2531000</v>
      </c>
      <c r="F26" s="21" t="s">
        <v>63</v>
      </c>
      <c r="G26" s="22">
        <v>5</v>
      </c>
      <c r="H26" s="23">
        <f t="shared" si="0"/>
        <v>54.18</v>
      </c>
      <c r="I26" s="29">
        <v>270.9</v>
      </c>
      <c r="J26" s="18" t="s">
        <v>199</v>
      </c>
    </row>
    <row r="27" s="1" customFormat="1" ht="36" customHeight="1" spans="1:12">
      <c r="A27" s="25"/>
      <c r="B27" s="26" t="s">
        <v>215</v>
      </c>
      <c r="C27" s="27"/>
      <c r="D27" s="27"/>
      <c r="E27" s="27"/>
      <c r="F27" s="27"/>
      <c r="G27" s="27"/>
      <c r="H27" s="28">
        <f>SUM(I7:I26)</f>
        <v>28900.98725</v>
      </c>
      <c r="I27" s="28"/>
      <c r="J27" s="25"/>
      <c r="L27" s="31"/>
    </row>
  </sheetData>
  <mergeCells count="5">
    <mergeCell ref="A1:J1"/>
    <mergeCell ref="A2:J2"/>
    <mergeCell ref="A4:D4"/>
    <mergeCell ref="B27:G27"/>
    <mergeCell ref="H27:I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202411月对账</vt:lpstr>
      <vt:lpstr>代购产品</vt:lpstr>
      <vt:lpstr>过账产品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WPS_1590671423</cp:lastModifiedBy>
  <dcterms:created xsi:type="dcterms:W3CDTF">2023-03-21T06:22:00Z</dcterms:created>
  <dcterms:modified xsi:type="dcterms:W3CDTF">2024-11-25T06:59:41Z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068DC3DA6C49488C98BF39A74F7B2337</vt:lpwstr>
  </property>
</Properties>
</file>