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年终供应商对账单" sheetId="1" r:id="rId1"/>
  </sheets>
  <definedNames>
    <definedName name="_xlnm._FilterDatabase" localSheetId="0" hidden="1">年终供应商对账单!$A$7:$K$29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24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<sst xmlns="http://schemas.openxmlformats.org/spreadsheetml/2006/main" count="112" uniqueCount="64">
  <si>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</si>
  <si>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</si>
  <si>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</si>
  <si>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</si>
  <si>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</si>
  <si>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</si>
  <si>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</si>
  <si>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深圳福达通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</si>
  <si>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</si>
  <si>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</si>
  <si>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</si>
  <si>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</si>
  <si>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</si>
  <si>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</si>
  <si>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</si>
  <si>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</si>
  <si>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</si>
  <si>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</si>
  <si>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</si>
  <si>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</si>
  <si>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</si>
  <si>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</si>
  <si>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</si>
  <si>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2024070402</t>
  </si>
  <si>
    <t>触摸一体机</t>
  </si>
  <si>
    <t>LM-12.1</t>
  </si>
  <si>
    <t>台</t>
  </si>
  <si>
    <t>FDT20240625-01</t>
  </si>
  <si>
    <t>LM-17</t>
  </si>
  <si>
    <t>FDT20240704-05</t>
  </si>
  <si>
    <t>2024070801</t>
  </si>
  <si>
    <t>LM-21.5</t>
  </si>
  <si>
    <t>FDT20240705-07</t>
  </si>
  <si>
    <t>原本15.6改为21.5寸</t>
  </si>
  <si>
    <t>2024070913</t>
  </si>
  <si>
    <t>LM-19</t>
  </si>
  <si>
    <t>20240701301</t>
  </si>
  <si>
    <t>FDT20240712-09</t>
  </si>
  <si>
    <t>2024071801</t>
  </si>
  <si>
    <t>LM-18.5</t>
  </si>
  <si>
    <t>FDT20240711-08</t>
  </si>
  <si>
    <t>FDT20240716-05</t>
  </si>
  <si>
    <t>2024072102</t>
  </si>
  <si>
    <t>2024072502</t>
  </si>
  <si>
    <t>显示器</t>
  </si>
  <si>
    <t>FDT20240723-03</t>
  </si>
  <si>
    <t>LM-10.4</t>
  </si>
  <si>
    <t>2024072601</t>
  </si>
  <si>
    <t>FDT20240722-02</t>
  </si>
  <si>
    <t xml:space="preserve">平田福达通8月账单提前付款：300000*2%=6000    正常对账付款8月25日付款六个月银承：655120-6000-300000=349120
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</si>
  <si>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</si>
  <si>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</si>
  <si>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</si>
  <si>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</si>
  <si>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</si>
  <si>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</si>
  <si>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</si>
  <si>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8月份账单提前付款返2%：</t>
  </si>
  <si>
    <t>8月25号正常付款6个月银承349120元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</si>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</sst>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4" fontId="8" fillId="0" borderId="15" xfId="0" applyNumberFormat="1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76" fontId="8" fillId="0" borderId="1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14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tabSelected="1" topLeftCell="A4" workbookViewId="0">
      <selection activeCell="E17" sqref="E17"/>
    </sheetView>
  </sheetViews>
  <sheetFormatPr defaultColWidth="10" defaultRowHeight="16.5" customHeight="1"/>
  <cols>
    <col min="1" max="1" width="10.3083333333333" style="1" customWidth="1"/>
    <col min="2" max="2" width="11.075" style="1" customWidth="1"/>
    <col min="3" max="3" width="4.23333333333333" style="1" customWidth="1"/>
    <col min="4" max="4" width="6.2" style="1" customWidth="1"/>
    <col min="5" max="5" width="7.76666666666667" style="1" customWidth="1"/>
    <col min="6" max="6" width="4.69166666666667" style="1" customWidth="1"/>
    <col min="7" max="7" width="9.1" style="1" customWidth="1"/>
    <col min="8" max="8" width="10" style="1" customWidth="1"/>
    <col min="9" max="9" width="9.1" style="1" customWidth="1"/>
    <col min="10" max="10" width="11.6" style="1" customWidth="1"/>
    <col min="11" max="11" width="27.7" style="1" customWidth="1"/>
    <col min="12" max="16384" width="10" style="1"/>
  </cols>
  <sheetData>
    <row r="1" ht="33.7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3.25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ht="23.25" customHeight="1" spans="1:11">
      <c r="A3" s="6" t="s">
        <v>1</v>
      </c>
      <c r="B3" s="7">
        <v>45477</v>
      </c>
      <c r="C3" s="7" t="s">
        <v>2</v>
      </c>
      <c r="D3" s="8"/>
      <c r="E3" s="7">
        <v>45499</v>
      </c>
      <c r="F3" s="8"/>
      <c r="G3" s="8" t="s">
        <v>3</v>
      </c>
      <c r="H3" s="8"/>
      <c r="I3" s="44"/>
      <c r="J3" s="45"/>
      <c r="K3" s="46"/>
    </row>
    <row r="4" ht="25.5" customHeight="1" spans="1:11">
      <c r="A4" s="9" t="s">
        <v>4</v>
      </c>
      <c r="B4" s="10" t="s">
        <v>5</v>
      </c>
      <c r="C4" s="10"/>
      <c r="D4" s="10"/>
      <c r="E4" s="10"/>
      <c r="F4" s="10"/>
      <c r="G4" s="10" t="s">
        <v>6</v>
      </c>
      <c r="H4" s="10"/>
      <c r="I4" s="10" t="s">
        <v>7</v>
      </c>
      <c r="J4" s="10"/>
      <c r="K4" s="47"/>
    </row>
    <row r="5" ht="25.5" customHeight="1" spans="1:11">
      <c r="A5" s="9" t="s">
        <v>8</v>
      </c>
      <c r="B5" s="11" t="s">
        <v>9</v>
      </c>
      <c r="C5" s="11"/>
      <c r="D5" s="11"/>
      <c r="E5" s="11"/>
      <c r="F5" s="11"/>
      <c r="G5" s="11" t="s">
        <v>8</v>
      </c>
      <c r="H5" s="11"/>
      <c r="I5" s="11" t="s">
        <v>10</v>
      </c>
      <c r="J5" s="11"/>
      <c r="K5" s="48"/>
    </row>
    <row r="6" ht="25.5" customHeight="1" spans="1:11">
      <c r="A6" s="12" t="s">
        <v>11</v>
      </c>
      <c r="B6" s="13" t="s">
        <v>12</v>
      </c>
      <c r="C6" s="13"/>
      <c r="D6" s="13"/>
      <c r="E6" s="13"/>
      <c r="F6" s="13"/>
      <c r="G6" s="13" t="s">
        <v>11</v>
      </c>
      <c r="H6" s="13"/>
      <c r="I6" s="13"/>
      <c r="J6" s="13"/>
      <c r="K6" s="49"/>
    </row>
    <row r="7" ht="26.25" customHeight="1" spans="1:11">
      <c r="A7" s="14" t="s">
        <v>13</v>
      </c>
      <c r="B7" s="15" t="s">
        <v>14</v>
      </c>
      <c r="C7" s="16" t="s">
        <v>15</v>
      </c>
      <c r="D7" s="16"/>
      <c r="E7" s="17" t="s">
        <v>16</v>
      </c>
      <c r="F7" s="16" t="s">
        <v>17</v>
      </c>
      <c r="G7" s="16" t="s">
        <v>18</v>
      </c>
      <c r="H7" s="16" t="s">
        <v>19</v>
      </c>
      <c r="I7" s="16" t="s">
        <v>20</v>
      </c>
      <c r="J7" s="16" t="s">
        <v>21</v>
      </c>
      <c r="K7" s="50" t="s">
        <v>22</v>
      </c>
    </row>
    <row r="8" s="1" customFormat="1" ht="24" customHeight="1" spans="1:11">
      <c r="A8" s="18">
        <v>45477</v>
      </c>
      <c r="B8" s="19" t="s">
        <v>23</v>
      </c>
      <c r="C8" s="16" t="s">
        <v>24</v>
      </c>
      <c r="D8" s="16"/>
      <c r="E8" s="20" t="s">
        <v>25</v>
      </c>
      <c r="F8" s="21" t="s">
        <v>26</v>
      </c>
      <c r="G8" s="21">
        <v>30</v>
      </c>
      <c r="H8" s="22">
        <f t="shared" ref="H8:H22" si="0">I8/1.13</f>
        <v>1575.22123893805</v>
      </c>
      <c r="I8" s="22">
        <v>1780</v>
      </c>
      <c r="J8" s="22">
        <f t="shared" ref="J8:J22" si="1">G8*I8</f>
        <v>53400</v>
      </c>
      <c r="K8" s="51" t="s">
        <v>27</v>
      </c>
    </row>
    <row r="9" s="1" customFormat="1" ht="24" customHeight="1" spans="1:11">
      <c r="A9" s="18">
        <v>45477</v>
      </c>
      <c r="B9" s="19" t="s">
        <v>23</v>
      </c>
      <c r="C9" s="16" t="s">
        <v>24</v>
      </c>
      <c r="D9" s="16"/>
      <c r="E9" s="20" t="s">
        <v>28</v>
      </c>
      <c r="F9" s="21" t="s">
        <v>26</v>
      </c>
      <c r="G9" s="21">
        <v>9</v>
      </c>
      <c r="H9" s="22">
        <f t="shared" si="0"/>
        <v>1504.42477876106</v>
      </c>
      <c r="I9" s="22">
        <v>1700</v>
      </c>
      <c r="J9" s="22">
        <f t="shared" si="1"/>
        <v>15300</v>
      </c>
      <c r="K9" s="51" t="s">
        <v>29</v>
      </c>
    </row>
    <row r="10" s="1" customFormat="1" ht="24" customHeight="1" spans="1:13">
      <c r="A10" s="23">
        <v>45481</v>
      </c>
      <c r="B10" s="24" t="s">
        <v>30</v>
      </c>
      <c r="C10" s="25" t="s">
        <v>24</v>
      </c>
      <c r="D10" s="25"/>
      <c r="E10" s="26" t="s">
        <v>31</v>
      </c>
      <c r="F10" s="27" t="s">
        <v>26</v>
      </c>
      <c r="G10" s="27">
        <v>1</v>
      </c>
      <c r="H10" s="28">
        <f t="shared" si="0"/>
        <v>2274.33628318584</v>
      </c>
      <c r="I10" s="28">
        <v>2570</v>
      </c>
      <c r="J10" s="28">
        <f t="shared" si="1"/>
        <v>2570</v>
      </c>
      <c r="K10" s="52" t="s">
        <v>32</v>
      </c>
      <c r="L10" s="53" t="s">
        <v>33</v>
      </c>
      <c r="M10" s="53"/>
    </row>
    <row r="11" s="1" customFormat="1" ht="24" customHeight="1" spans="1:11">
      <c r="A11" s="18">
        <v>45482</v>
      </c>
      <c r="B11" s="19" t="s">
        <v>34</v>
      </c>
      <c r="C11" s="16" t="s">
        <v>24</v>
      </c>
      <c r="D11" s="16"/>
      <c r="E11" s="20" t="s">
        <v>35</v>
      </c>
      <c r="F11" s="21" t="s">
        <v>26</v>
      </c>
      <c r="G11" s="21">
        <v>1</v>
      </c>
      <c r="H11" s="22">
        <f t="shared" si="0"/>
        <v>1398.23008849558</v>
      </c>
      <c r="I11" s="22">
        <v>1580</v>
      </c>
      <c r="J11" s="22">
        <f t="shared" si="1"/>
        <v>1580</v>
      </c>
      <c r="K11" s="51" t="s">
        <v>27</v>
      </c>
    </row>
    <row r="12" s="1" customFormat="1" ht="24" customHeight="1" spans="1:11">
      <c r="A12" s="18">
        <v>45486</v>
      </c>
      <c r="B12" s="19" t="s">
        <v>36</v>
      </c>
      <c r="C12" s="16" t="s">
        <v>24</v>
      </c>
      <c r="D12" s="16"/>
      <c r="E12" s="20" t="s">
        <v>35</v>
      </c>
      <c r="F12" s="21" t="s">
        <v>26</v>
      </c>
      <c r="G12" s="21">
        <v>8</v>
      </c>
      <c r="H12" s="22">
        <f t="shared" si="0"/>
        <v>2840.70796460177</v>
      </c>
      <c r="I12" s="22">
        <v>3210</v>
      </c>
      <c r="J12" s="22">
        <f t="shared" si="1"/>
        <v>25680</v>
      </c>
      <c r="K12" s="51" t="s">
        <v>32</v>
      </c>
    </row>
    <row r="13" s="1" customFormat="1" ht="24" customHeight="1" spans="1:11">
      <c r="A13" s="18">
        <v>45486</v>
      </c>
      <c r="B13" s="19" t="s">
        <v>36</v>
      </c>
      <c r="C13" s="16" t="s">
        <v>24</v>
      </c>
      <c r="D13" s="16"/>
      <c r="E13" s="20" t="s">
        <v>28</v>
      </c>
      <c r="F13" s="21" t="s">
        <v>26</v>
      </c>
      <c r="G13" s="21">
        <v>10</v>
      </c>
      <c r="H13" s="22">
        <f t="shared" si="0"/>
        <v>1504.42477876106</v>
      </c>
      <c r="I13" s="22">
        <v>1700</v>
      </c>
      <c r="J13" s="22">
        <f t="shared" si="1"/>
        <v>17000</v>
      </c>
      <c r="K13" s="51" t="s">
        <v>37</v>
      </c>
    </row>
    <row r="14" s="1" customFormat="1" ht="24" customHeight="1" spans="1:11">
      <c r="A14" s="18">
        <v>45491</v>
      </c>
      <c r="B14" s="19" t="s">
        <v>38</v>
      </c>
      <c r="C14" s="16" t="s">
        <v>24</v>
      </c>
      <c r="D14" s="16"/>
      <c r="E14" s="20" t="s">
        <v>39</v>
      </c>
      <c r="F14" s="21" t="s">
        <v>26</v>
      </c>
      <c r="G14" s="21">
        <v>9</v>
      </c>
      <c r="H14" s="22">
        <f t="shared" si="0"/>
        <v>2389.38053097345</v>
      </c>
      <c r="I14" s="22">
        <v>2700</v>
      </c>
      <c r="J14" s="22">
        <f t="shared" si="1"/>
        <v>24300</v>
      </c>
      <c r="K14" s="51" t="s">
        <v>40</v>
      </c>
    </row>
    <row r="15" s="1" customFormat="1" ht="24" customHeight="1" spans="1:11">
      <c r="A15" s="18">
        <v>45491</v>
      </c>
      <c r="B15" s="19" t="s">
        <v>38</v>
      </c>
      <c r="C15" s="16" t="s">
        <v>24</v>
      </c>
      <c r="D15" s="16"/>
      <c r="E15" s="20" t="s">
        <v>28</v>
      </c>
      <c r="F15" s="21" t="s">
        <v>26</v>
      </c>
      <c r="G15" s="21">
        <v>7</v>
      </c>
      <c r="H15" s="22">
        <f t="shared" si="0"/>
        <v>1504.42477876106</v>
      </c>
      <c r="I15" s="22">
        <v>1700</v>
      </c>
      <c r="J15" s="22">
        <f t="shared" si="1"/>
        <v>11900</v>
      </c>
      <c r="K15" s="51" t="s">
        <v>41</v>
      </c>
    </row>
    <row r="16" s="1" customFormat="1" ht="24" customHeight="1" spans="1:11">
      <c r="A16" s="18">
        <v>45494</v>
      </c>
      <c r="B16" s="19" t="s">
        <v>42</v>
      </c>
      <c r="C16" s="16" t="s">
        <v>24</v>
      </c>
      <c r="D16" s="16"/>
      <c r="E16" s="20" t="s">
        <v>28</v>
      </c>
      <c r="F16" s="21" t="s">
        <v>26</v>
      </c>
      <c r="G16" s="21">
        <v>12</v>
      </c>
      <c r="H16" s="22">
        <f t="shared" si="0"/>
        <v>2522.12389380531</v>
      </c>
      <c r="I16" s="22">
        <v>2850</v>
      </c>
      <c r="J16" s="22">
        <f t="shared" si="1"/>
        <v>34200</v>
      </c>
      <c r="K16" s="51" t="s">
        <v>41</v>
      </c>
    </row>
    <row r="17" s="1" customFormat="1" ht="24" customHeight="1" spans="1:11">
      <c r="A17" s="18">
        <v>45498</v>
      </c>
      <c r="B17" s="19" t="s">
        <v>43</v>
      </c>
      <c r="C17" s="16" t="s">
        <v>44</v>
      </c>
      <c r="D17" s="16"/>
      <c r="E17" s="20" t="s">
        <v>31</v>
      </c>
      <c r="F17" s="21" t="s">
        <v>26</v>
      </c>
      <c r="G17" s="21">
        <v>3</v>
      </c>
      <c r="H17" s="22">
        <f t="shared" si="0"/>
        <v>725.663716814159</v>
      </c>
      <c r="I17" s="22">
        <v>820</v>
      </c>
      <c r="J17" s="22">
        <f t="shared" si="1"/>
        <v>2460</v>
      </c>
      <c r="K17" s="51" t="s">
        <v>45</v>
      </c>
    </row>
    <row r="18" s="1" customFormat="1" ht="24" customHeight="1" spans="1:11">
      <c r="A18" s="18">
        <v>45498</v>
      </c>
      <c r="B18" s="19" t="s">
        <v>43</v>
      </c>
      <c r="C18" s="16" t="s">
        <v>24</v>
      </c>
      <c r="D18" s="16"/>
      <c r="E18" s="20" t="s">
        <v>46</v>
      </c>
      <c r="F18" s="21" t="s">
        <v>26</v>
      </c>
      <c r="G18" s="21">
        <v>1</v>
      </c>
      <c r="H18" s="22">
        <f t="shared" si="0"/>
        <v>1415.92920353982</v>
      </c>
      <c r="I18" s="22">
        <v>1600</v>
      </c>
      <c r="J18" s="22">
        <f t="shared" si="1"/>
        <v>1600</v>
      </c>
      <c r="K18" s="51" t="s">
        <v>45</v>
      </c>
    </row>
    <row r="19" s="1" customFormat="1" ht="24" customHeight="1" spans="1:11">
      <c r="A19" s="18">
        <v>45499</v>
      </c>
      <c r="B19" s="19" t="s">
        <v>47</v>
      </c>
      <c r="C19" s="16" t="s">
        <v>24</v>
      </c>
      <c r="D19" s="16"/>
      <c r="E19" s="20" t="s">
        <v>31</v>
      </c>
      <c r="F19" s="21" t="s">
        <v>26</v>
      </c>
      <c r="G19" s="21">
        <v>50</v>
      </c>
      <c r="H19" s="22">
        <f t="shared" si="0"/>
        <v>1707.96460176991</v>
      </c>
      <c r="I19" s="22">
        <v>1930</v>
      </c>
      <c r="J19" s="22">
        <f t="shared" si="1"/>
        <v>96500</v>
      </c>
      <c r="K19" s="51" t="s">
        <v>48</v>
      </c>
    </row>
    <row r="20" s="1" customFormat="1" ht="24" customHeight="1" spans="1:11">
      <c r="A20" s="18">
        <v>45499</v>
      </c>
      <c r="B20" s="19" t="s">
        <v>47</v>
      </c>
      <c r="C20" s="16" t="s">
        <v>24</v>
      </c>
      <c r="D20" s="16"/>
      <c r="E20" s="20" t="s">
        <v>31</v>
      </c>
      <c r="F20" s="21" t="s">
        <v>26</v>
      </c>
      <c r="G20" s="21">
        <v>118</v>
      </c>
      <c r="H20" s="22">
        <f t="shared" si="0"/>
        <v>1707.96460176991</v>
      </c>
      <c r="I20" s="22">
        <v>1930</v>
      </c>
      <c r="J20" s="22">
        <f t="shared" si="1"/>
        <v>227740</v>
      </c>
      <c r="K20" s="51" t="s">
        <v>48</v>
      </c>
    </row>
    <row r="21" s="1" customFormat="1" ht="24" customHeight="1" spans="1:11">
      <c r="A21" s="18">
        <v>45499</v>
      </c>
      <c r="B21" s="19" t="s">
        <v>47</v>
      </c>
      <c r="C21" s="16" t="s">
        <v>24</v>
      </c>
      <c r="D21" s="16"/>
      <c r="E21" s="20" t="s">
        <v>31</v>
      </c>
      <c r="F21" s="21" t="s">
        <v>26</v>
      </c>
      <c r="G21" s="21">
        <v>73</v>
      </c>
      <c r="H21" s="22">
        <f t="shared" si="0"/>
        <v>1707.96460176991</v>
      </c>
      <c r="I21" s="22">
        <v>1930</v>
      </c>
      <c r="J21" s="22">
        <f t="shared" si="1"/>
        <v>140890</v>
      </c>
      <c r="K21" s="51" t="s">
        <v>48</v>
      </c>
    </row>
    <row r="22" ht="18" customHeight="1" spans="1:11">
      <c r="A22" s="29" t="s">
        <v>49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ht="30.75" customHeight="1" spans="1:11">
      <c r="A23" s="31" t="s">
        <v>50</v>
      </c>
      <c r="B23" s="32"/>
      <c r="C23" s="33">
        <v>0</v>
      </c>
      <c r="D23" s="33"/>
      <c r="E23" s="33"/>
      <c r="F23" s="32"/>
      <c r="G23" s="31" t="s">
        <v>51</v>
      </c>
      <c r="H23" s="31"/>
      <c r="I23" s="31"/>
      <c r="J23" s="33">
        <f>SUM(J8:J21)</f>
        <v>655120</v>
      </c>
      <c r="K23" s="54"/>
    </row>
    <row r="24" ht="30.75" customHeight="1" spans="1:11">
      <c r="A24" s="31" t="s">
        <v>52</v>
      </c>
      <c r="B24" s="32"/>
      <c r="C24" s="33">
        <v>0</v>
      </c>
      <c r="D24" s="33"/>
      <c r="E24" s="33"/>
      <c r="F24" s="32"/>
      <c r="G24" s="31" t="s">
        <v>53</v>
      </c>
      <c r="H24" s="31"/>
      <c r="I24" s="31"/>
      <c r="J24" s="33">
        <v>0</v>
      </c>
      <c r="K24" s="54"/>
    </row>
    <row r="25" ht="30.75" customHeight="1" spans="1:11">
      <c r="A25" s="31" t="s">
        <v>54</v>
      </c>
      <c r="B25" s="31"/>
      <c r="C25" s="33">
        <v>0</v>
      </c>
      <c r="D25" s="33"/>
      <c r="E25" s="33"/>
      <c r="F25" s="32"/>
      <c r="G25" s="31" t="s">
        <v>55</v>
      </c>
      <c r="H25" s="31"/>
      <c r="I25" s="31"/>
      <c r="J25" s="33">
        <f>J23-J24</f>
        <v>655120</v>
      </c>
      <c r="K25" s="54"/>
    </row>
    <row r="26" ht="30.75" customHeight="1" spans="1:11">
      <c r="A26" s="31" t="s">
        <v>56</v>
      </c>
      <c r="B26" s="31"/>
      <c r="C26" s="34">
        <f>J23</f>
        <v>655120</v>
      </c>
      <c r="D26" s="34"/>
      <c r="E26" s="34"/>
      <c r="F26" s="32"/>
      <c r="G26" s="32"/>
      <c r="H26" s="31"/>
      <c r="I26" s="32"/>
      <c r="J26" s="31"/>
      <c r="K26" s="31"/>
    </row>
    <row r="27" s="2" customFormat="1" ht="30.75" customHeight="1" spans="1:11">
      <c r="A27" s="35" t="s">
        <v>57</v>
      </c>
      <c r="B27" s="35"/>
      <c r="C27" s="36">
        <v>300000</v>
      </c>
      <c r="D27" s="36"/>
      <c r="E27" s="36"/>
      <c r="F27" s="37" t="s">
        <v>58</v>
      </c>
      <c r="G27" s="37"/>
      <c r="H27" s="37"/>
      <c r="I27" s="37"/>
      <c r="J27" s="37"/>
      <c r="K27" s="37"/>
    </row>
    <row r="28" s="3" customFormat="1" ht="30.75" customHeight="1" spans="1:11">
      <c r="A28" s="38" t="s">
        <v>59</v>
      </c>
      <c r="B28" s="38"/>
      <c r="C28" s="38" t="s">
        <v>60</v>
      </c>
      <c r="D28" s="38"/>
      <c r="E28" s="38"/>
      <c r="F28" s="39"/>
      <c r="G28" s="38" t="s">
        <v>61</v>
      </c>
      <c r="H28" s="38"/>
      <c r="I28" s="38"/>
      <c r="J28" s="38" t="s">
        <v>62</v>
      </c>
      <c r="K28" s="38"/>
    </row>
    <row r="29" s="3" customFormat="1" ht="30.75" customHeight="1" spans="1:11">
      <c r="A29" s="40" t="s">
        <v>63</v>
      </c>
      <c r="B29" s="40"/>
      <c r="C29" s="41">
        <v>45502</v>
      </c>
      <c r="D29" s="41"/>
      <c r="E29" s="41"/>
      <c r="F29" s="42"/>
      <c r="G29" s="40" t="s">
        <v>63</v>
      </c>
      <c r="H29" s="40"/>
      <c r="I29" s="40"/>
      <c r="J29" s="41">
        <v>45502</v>
      </c>
      <c r="K29" s="55"/>
    </row>
    <row r="30" spans="1:1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ht="15.75"/>
  </sheetData>
  <autoFilter xmlns:etc="http://www.wps.cn/officeDocument/2017/etCustomData" ref="A7:K29" etc:filterBottomFollowUsedRange="0">
    <extLst/>
  </autoFilter>
  <mergeCells count="56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22:K22"/>
    <mergeCell ref="A23:B23"/>
    <mergeCell ref="C23:E23"/>
    <mergeCell ref="G23:I23"/>
    <mergeCell ref="J23:K23"/>
    <mergeCell ref="A24:B24"/>
    <mergeCell ref="C24:E24"/>
    <mergeCell ref="G24:I24"/>
    <mergeCell ref="J24:K24"/>
    <mergeCell ref="A25:B25"/>
    <mergeCell ref="C25:E25"/>
    <mergeCell ref="G25:I25"/>
    <mergeCell ref="J25:K25"/>
    <mergeCell ref="A26:B26"/>
    <mergeCell ref="C26:E26"/>
    <mergeCell ref="H26:I26"/>
    <mergeCell ref="A27:B27"/>
    <mergeCell ref="C27:E27"/>
    <mergeCell ref="F27:K27"/>
    <mergeCell ref="A28:B28"/>
    <mergeCell ref="C28:E28"/>
    <mergeCell ref="G28:I28"/>
    <mergeCell ref="J28:K28"/>
    <mergeCell ref="A29:B29"/>
    <mergeCell ref="C29:E29"/>
    <mergeCell ref="G29:I29"/>
    <mergeCell ref="J29:K29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WPS_1675995106</cp:lastModifiedBy>
  <dcterms:created xsi:type="dcterms:W3CDTF">2006-09-16T00:00:00Z</dcterms:created>
  <dcterms:modified xsi:type="dcterms:W3CDTF">2024-07-30T08:00:01Z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B060B5556AC545A38CDBB6BFA302F056_13</vt:lpwstr>
  </property>
  <property fmtid="{D5CDD505-2E9C-101B-9397-08002B2CF9AE}" pid="3" name="KSOProductBuildVer">
    <vt:lpwstr>2052-12.1.0.17813</vt:lpwstr>
  </property>
  <property fmtid="{D5CDD505-2E9C-101B-9397-08002B2CF9AE}" pid="4" name="KSOTemplateUUID">
    <vt:lpwstr>v1.0_mb_EQRIi+82D/nxL++uiriZ+A==</vt:lpwstr>
  </property>
  <property fmtid="{D5CDD505-2E9C-101B-9397-08002B2CF9AE}" pid="5" name="KSOReadingLayout">
    <vt:bool>true</vt:bool>
  </property>
</Properties>
</file>