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5" sheetId="2" r:id="rId1"/>
  </sheets>
  <definedNames>
    <definedName name="_xlnm._FilterDatabase" localSheetId="0" hidden="1">'202405'!$A$6:$P$187</definedName>
    <definedName name="_xlnm.Print_Area" localSheetId="0">'202405'!$A$1:$J$184</definedName>
    <definedName name="_xlnm.Print_Titles" localSheetId="0">'202405'!$6:$6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<sst xmlns="http://schemas.openxmlformats.org/spreadsheetml/2006/main" count="549" uniqueCount="227">
  <si>
    <t>深圳市飞英达自动化设备有限公司</t>
  </si>
  <si>
    <t>5月对账单（4.21-5.20）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</si>
  <si>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</si>
  <si>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</si>
  <si>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</si>
  <si>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</si>
  <si>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</si>
  <si>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</si>
  <si>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</si>
  <si>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</si>
  <si>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</si>
  <si>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</si>
  <si>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</si>
  <si>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</si>
  <si>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</si>
  <si>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</si>
  <si>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</si>
  <si>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</si>
  <si>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HND240410001</t>
  </si>
  <si>
    <t>PS 门控开关  不带连接电缆</t>
  </si>
  <si>
    <t>保德汇智</t>
  </si>
  <si>
    <t>PS 并柜件 每包6个</t>
  </si>
  <si>
    <t>TS 支撑条 用于 900 宽</t>
  </si>
  <si>
    <t>PS 并柜角固定件 每包4个</t>
  </si>
  <si>
    <t>HND240328001</t>
  </si>
  <si>
    <t>AE 紧装式控制箱 W400H500D210 7035</t>
  </si>
  <si>
    <t>昆明凯诺思</t>
  </si>
  <si>
    <t>HND240412001</t>
  </si>
  <si>
    <t>AE 紧装式控制箱 W600H600D210 7035</t>
  </si>
  <si>
    <t>华美达</t>
  </si>
  <si>
    <t>AE 紧装式控制箱 W300H300D210 7035</t>
  </si>
  <si>
    <t>AE 紧装式控制箱 W200H300D155 7035</t>
  </si>
  <si>
    <t>HND240417001</t>
  </si>
  <si>
    <t>TS 机柜 082006 7035 单门</t>
  </si>
  <si>
    <t>正佳佰特</t>
  </si>
  <si>
    <t>TS 底座部件 前后 800W200H 7022 TXT 每包2个</t>
  </si>
  <si>
    <t>TS 底座侧板 每包2个</t>
  </si>
  <si>
    <t>安装板填充板 用于2000mm 镀锌</t>
  </si>
  <si>
    <t>TS 外部并柜连接件 每包６个</t>
  </si>
  <si>
    <t>TS 并柜角固定件 用于TS/TS 每包4个</t>
  </si>
  <si>
    <t>AE 紧装式控制箱 W1000H1200D300 7035</t>
  </si>
  <si>
    <t>HND240318001</t>
  </si>
  <si>
    <t>PS 分割板2006 镀锌</t>
  </si>
  <si>
    <t>卡伯耐特</t>
  </si>
  <si>
    <t>TS 机柜 082008 7035  W/O SD &amp; F/R D</t>
  </si>
  <si>
    <t>中和机电</t>
  </si>
  <si>
    <t>TS 底座侧板 RAL7022 TXT 每包2个</t>
  </si>
  <si>
    <t>AE 紧装式控制箱 W600H1000D250 7035</t>
  </si>
  <si>
    <t>无锡图川</t>
  </si>
  <si>
    <t>HND240418001</t>
  </si>
  <si>
    <t>TS 侧板 2008 7035</t>
  </si>
  <si>
    <t>上海首如</t>
  </si>
  <si>
    <t>HND240423001</t>
  </si>
  <si>
    <t>SK 冷凝管 10mm</t>
  </si>
  <si>
    <t>PS 电缆导入套管 最大直径 21 每包25个</t>
  </si>
  <si>
    <t>PS 电缆导入套管 最大直径 47 每包25个</t>
  </si>
  <si>
    <t>EB 精巧控制箱 W150H150D120 RAL7035</t>
  </si>
  <si>
    <t>PS 电缆导入套管 最大直径 13 每包25个</t>
  </si>
  <si>
    <t>HND240425001</t>
  </si>
  <si>
    <t>SV 母线支撑</t>
  </si>
  <si>
    <t>SV 母线盖板 1100mmL 一包二个</t>
  </si>
  <si>
    <t>推入式接线端子 10mm  1.5~16mm²</t>
  </si>
  <si>
    <t>SK3144 2U PRESSURE 风扇单位</t>
  </si>
  <si>
    <t>上海达临</t>
  </si>
  <si>
    <t>DK 双向底轮</t>
  </si>
  <si>
    <t>昆明凯诺思售后</t>
  </si>
  <si>
    <t>TS 侧板 1805 7035 可用螺钉固定</t>
  </si>
  <si>
    <t>无锡图川HND240424004</t>
  </si>
  <si>
    <t>TS 机柜 121805 7035 双门</t>
  </si>
  <si>
    <t>HND240321001</t>
  </si>
  <si>
    <t>SK 出口过滤器 7035 用于SK 3325</t>
  </si>
  <si>
    <t>侧板 PS SMART SW 2006 7035 橘纹</t>
  </si>
  <si>
    <t>HND240403001</t>
  </si>
  <si>
    <t>PS SMART 机柜 082005 7035 2.5mm镀锌安装板 单门</t>
  </si>
  <si>
    <t>SO2830 200mm底座用于PS4805，用于800W500D PS</t>
  </si>
  <si>
    <t>PS SMART 机柜 122005 7035 2.5mm镀锌安装板 双门</t>
  </si>
  <si>
    <t>SO2840 200mm底座用于PS4205 ，用于1200W500D PS</t>
  </si>
  <si>
    <t>侧板 PS SMART SW 2005 7035 橘纹</t>
  </si>
  <si>
    <t>HND240419001</t>
  </si>
  <si>
    <t>康瑞德</t>
  </si>
  <si>
    <t>AE 紧装式控制箱 W380H300D210 7035</t>
  </si>
  <si>
    <t>AX 紧装式箱体，600x1000x400，碳钢， 安装板，单开门，两凸轮锁</t>
  </si>
  <si>
    <t>SK新型加热器,130~150 W 110-240V,50/60Hz</t>
  </si>
  <si>
    <t>SZ 塑料平板</t>
  </si>
  <si>
    <t>LED 系统灯具 600 流明 100-240V AC</t>
  </si>
  <si>
    <t>供电线，2极，100-240V AC  长度3000mm（每包5根）</t>
  </si>
  <si>
    <t>TS 冲孔型材 用于外部 机柜宽/深 500MM</t>
  </si>
  <si>
    <t>TS 垂直并柜固定件 每包8个</t>
  </si>
  <si>
    <t>顶装式铰接器CP-C 水平</t>
  </si>
  <si>
    <t>角接合器，用于Ø 130 mm支托臂的连接，系统 120</t>
  </si>
  <si>
    <t>支撑型材，封闭式，500mm长 系统120   RAL7035</t>
  </si>
  <si>
    <t>SK新型加热器,18-20 W 110-240V,50/60Hz</t>
  </si>
  <si>
    <t>无锡图川HND240425006</t>
  </si>
  <si>
    <t>HND240325001</t>
  </si>
  <si>
    <t>PS SMART 机柜 082006 7035 2.5mm镀锌安装板</t>
  </si>
  <si>
    <t>坤合泰</t>
  </si>
  <si>
    <t>PS SMART 机柜 122006 7035 2.5mm镀锌安装板 双门</t>
  </si>
  <si>
    <t>顶装风扇，873 m³/h，230V</t>
  </si>
  <si>
    <t>HND240430001</t>
  </si>
  <si>
    <t>SV 母线连接器,跨接连接</t>
  </si>
  <si>
    <t>无锡图川HND240430002</t>
  </si>
  <si>
    <t>HND240314001</t>
  </si>
  <si>
    <t>SBUC 出风过滤器 外形204mm</t>
  </si>
  <si>
    <t>TS IT机柜,侧板,分段式,RAL7035  HxD 2200x1000</t>
  </si>
  <si>
    <t>SR IT机柜底轮</t>
  </si>
  <si>
    <t>基本型PDU 12位,国标,10位10A, 2位16A,32A输入</t>
  </si>
  <si>
    <t>插入螺母 M6 每包50 不带触点</t>
  </si>
  <si>
    <t>1U盲板</t>
  </si>
  <si>
    <t>HND240428001</t>
  </si>
  <si>
    <t>正佳佰特HND240428002</t>
  </si>
  <si>
    <t>PSS 机柜 082008 7035 2块2.5mm镀锌安装板 前后单门</t>
  </si>
  <si>
    <t>SK 风扇过滤器，斜流风叶, 24V(DC),230CMH</t>
  </si>
  <si>
    <t>AE 紧装式控制箱 W300H400D210 7035</t>
  </si>
  <si>
    <t>正佳佰特HND240430001</t>
  </si>
  <si>
    <t>AE 紧装式控制箱 W1000H1000D300 7035</t>
  </si>
  <si>
    <t>PS smart 单门0820 7035</t>
  </si>
  <si>
    <t>AE 紧装式控制箱 W600H800D250 7035</t>
  </si>
  <si>
    <t>TS 舒适型手柄 RAL7035</t>
  </si>
  <si>
    <t>SV 窗 扣件</t>
  </si>
  <si>
    <t>安装托架</t>
  </si>
  <si>
    <t>TS 门 0620 RAL7035</t>
  </si>
  <si>
    <t>无锡图川HND240430003</t>
  </si>
  <si>
    <t>HND240507001</t>
  </si>
  <si>
    <t>SKSmart系Compact空调1200W/1250W230V50/60H</t>
  </si>
  <si>
    <t>济南傲辰商贸HND240430004</t>
  </si>
  <si>
    <t>无锡图川HND240507002</t>
  </si>
  <si>
    <t>HND240508001</t>
  </si>
  <si>
    <t>PS SMART 机柜 082006 7035 2.5mm
镀锌安装板</t>
  </si>
  <si>
    <t>正佳佰特HND240507005</t>
  </si>
  <si>
    <t>HND240311001</t>
  </si>
  <si>
    <t>EC顶装风扇，1069 m³/h，115V</t>
  </si>
  <si>
    <t>青岛华美达，含空运费594元</t>
  </si>
  <si>
    <t>HND240411001</t>
  </si>
  <si>
    <t>SO2802 200MM 底座 用于 AE1110</t>
  </si>
  <si>
    <t>青岛华美达</t>
  </si>
  <si>
    <t>TS 机柜 102005 7035</t>
  </si>
  <si>
    <t>PSS 机柜082006 7035 2块2.5mm镀锌安装板 前后单门</t>
  </si>
  <si>
    <t>SO 100MM底座 用于  PS4806</t>
  </si>
  <si>
    <t>门制动器 用于 ES/PS/TS/CL 每包５个</t>
  </si>
  <si>
    <t>DK 刷条 每包2M</t>
  </si>
  <si>
    <t>SZ 按钮锁芯</t>
  </si>
  <si>
    <t>空调 RTT 500W 230V 60HZ WM/CC</t>
  </si>
  <si>
    <t>青岛华美达HND240425013</t>
  </si>
  <si>
    <t>SV 导线接线端子 2,5-16QMM</t>
  </si>
  <si>
    <t>山东大世</t>
  </si>
  <si>
    <t>SBUC Blue e+ 输出过滤器,用于3239xxx,RAL7035</t>
  </si>
  <si>
    <t>卡伯耐特，含空运费50</t>
  </si>
  <si>
    <t>SK 风扇过滤器，斜流风叶,400V,3~,700/770CMH</t>
  </si>
  <si>
    <t>SK 风扇过滤器，斜流风叶,24V(DC), 20CMH</t>
  </si>
  <si>
    <t>SK 出风过滤器 用于 3237</t>
  </si>
  <si>
    <t>TS 单门 0822 RAL7035</t>
  </si>
  <si>
    <t>门位开关带线</t>
  </si>
  <si>
    <t>中和机电HND240409001/2024153SR</t>
  </si>
  <si>
    <t>卡伯耐特HND240507001</t>
  </si>
  <si>
    <t>SK 风扇过滤器，斜流风叶, 230V,50/60Hz,180/160CMH</t>
  </si>
  <si>
    <t>无锡图川HND240508006</t>
  </si>
  <si>
    <t>SZ 安全锁芯及按钮锁芯</t>
  </si>
  <si>
    <t>青岛华美达HND240510001</t>
  </si>
  <si>
    <t>TS 舒适手柄 RAL7035</t>
  </si>
  <si>
    <t>CM/TS 金属 P网络 POCKET 35MM DEEP</t>
  </si>
  <si>
    <t>SZ A4 线路图盒</t>
  </si>
  <si>
    <t>深圳市博威仿真控制工程有限公司HND240302001</t>
  </si>
  <si>
    <t>无锡图川HND240511001</t>
  </si>
  <si>
    <t>SV 母线支架  3极800A 带内部螺丝固定孔</t>
  </si>
  <si>
    <t>PS smart 机柜 081806 7035 2.5mm 镀锌安装板 单门</t>
  </si>
  <si>
    <t>PS SMART 机柜 121805  7035 2.5mm镀锌安装板 双门</t>
  </si>
  <si>
    <t>PS SMART 机柜 081805 7035 2.5mm镀锌安装板</t>
  </si>
  <si>
    <t>安装板填充板 用于1800mm 镀锌</t>
  </si>
  <si>
    <t>PS 线路图盒 用于门宽600mm</t>
  </si>
  <si>
    <t>Compact 空调 1200W,230V 内置冷凝水蒸发器</t>
  </si>
  <si>
    <t>Compact空调1600W,230V 内置冷凝水蒸发器</t>
  </si>
  <si>
    <t>TS IT机柜,玻璃门RAL7035 800x2000x800 42U</t>
  </si>
  <si>
    <t>正佳佰特HND240429003</t>
  </si>
  <si>
    <t>TS IT机柜,侧板,分段式,RAL7035  HxD 2000x800</t>
  </si>
  <si>
    <t>三段式底板 CM/CL design 2 800w</t>
  </si>
  <si>
    <t>光滑板用于 CM/CL 设计 4 800w</t>
  </si>
  <si>
    <t>三段式地板 D=150mm</t>
  </si>
  <si>
    <t>底板支撑 TS IT D 800 RAL7035</t>
  </si>
  <si>
    <t>承板  100kg D400-600</t>
  </si>
  <si>
    <t>SK 恒湿器</t>
  </si>
  <si>
    <t>无锡图川HND240506003</t>
  </si>
  <si>
    <t>无锡图川HND240510003</t>
  </si>
  <si>
    <t>4/24、4/25</t>
  </si>
  <si>
    <t>5/10、5/14</t>
  </si>
  <si>
    <t>零件架，拉出</t>
  </si>
  <si>
    <t>7187139E-PS 特殊机柜（7187806黑色）</t>
  </si>
  <si>
    <t>Y345313
 / 7187139</t>
  </si>
  <si>
    <t>成都坤合泰</t>
  </si>
  <si>
    <t>4013409PS非标侧板(7187803黑色）</t>
  </si>
  <si>
    <t>Y345314 / 4013409</t>
  </si>
  <si>
    <t>TS 机柜 122206 7035</t>
  </si>
  <si>
    <t>凯诺思</t>
  </si>
  <si>
    <t>TS 侧板 2206 7035</t>
  </si>
  <si>
    <t>900 lumen 100-240V AC 无插座</t>
  </si>
  <si>
    <t>供电线，3极，100-240V AC（每包5根）</t>
  </si>
  <si>
    <t>TS IT机柜,网孔门RAL7035 600x2200x1000 42U</t>
  </si>
  <si>
    <t>PS smart 侧板 1806 7035橘纹</t>
  </si>
  <si>
    <t>SO2834 200mm底座用于PS4806 ，用于800W600D PS</t>
  </si>
  <si>
    <t>RITTAL 壁装式(侧 安装) 2000W</t>
  </si>
  <si>
    <t>KL 接线箱 W200H200D120 RAL7035</t>
  </si>
  <si>
    <t>KL 接线箱 W300H200D120 RAL7035</t>
  </si>
  <si>
    <t>无锡图川HND240425005</t>
  </si>
  <si>
    <t>KL 接线箱 W300H300D120 RAL7035</t>
  </si>
  <si>
    <t>卡伯耐特HND240425012</t>
  </si>
  <si>
    <t>SK 出风过滤器 用于 3243</t>
  </si>
  <si>
    <t>无锡图川自动化系统有限公司HND240430002</t>
  </si>
  <si>
    <t>TS 单门 0820 RAL7035</t>
  </si>
  <si>
    <t>凯诺思HND240510005</t>
  </si>
  <si>
    <t>HND240514001</t>
  </si>
  <si>
    <t xml:space="preserve">HND240430002
补过帐差价5207.1
</t>
  </si>
  <si>
    <t>SO2844 100mm底座用于PS4206，
用于1200W600D PS</t>
  </si>
  <si>
    <t>卡伯耐特HND240509003</t>
  </si>
  <si>
    <t>SV NH-加载隔离3, 630A, 690V</t>
  </si>
  <si>
    <t>TS 机柜 101804 7035 单门</t>
  </si>
  <si>
    <t>华美达HND240511009</t>
  </si>
  <si>
    <t>卡伯耐特HND240321001</t>
  </si>
  <si>
    <t>5月份应收合计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</si>
  <si>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</si>
  <si>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</si>
  <si>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</si>
  <si>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</si>
  <si>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</si>
  <si>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</si>
  <si>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发票号码</t>
  </si>
  <si>
    <t>发票金额</t>
  </si>
  <si>
    <t>24952000000073860354</t>
  </si>
  <si>
    <t>792824.70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</si>
</sst>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0_);\(0.00\)"/>
  </numFmts>
  <fonts count="35">
    <font>
      <sz val="10"/>
      <name val="Arial"/>
      <charset val="134"/>
    </font>
    <font>
      <sz val="10"/>
      <color rgb="FFFF0000"/>
      <name val="Arial"/>
      <charset val="134"/>
    </font>
    <font>
      <sz val="11"/>
      <name val="Arial"/>
      <charset val="134"/>
    </font>
    <font>
      <sz val="10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>
      <alignment vertical="center"/>
    </xf>
    <xf numFmtId="176" fontId="6" fillId="2" borderId="0" xfId="0" applyNumberFormat="1" applyFont="1" applyFill="1" applyAlignment="1">
      <alignment horizontal="left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58" fontId="1" fillId="0" borderId="0" xfId="0" applyNumberFormat="1" applyFont="1" applyFill="1">
      <alignment vertical="center"/>
    </xf>
    <xf numFmtId="58" fontId="1" fillId="2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58" fontId="7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76" fontId="10" fillId="2" borderId="0" xfId="0" applyNumberFormat="1" applyFont="1" applyFill="1" applyAlignment="1">
      <alignment horizontal="left"/>
    </xf>
    <xf numFmtId="0" fontId="11" fillId="2" borderId="0" xfId="0" applyFont="1" applyFill="1" applyAlignment="1"/>
    <xf numFmtId="0" fontId="10" fillId="2" borderId="0" xfId="0" applyFont="1" applyFill="1" applyAlignment="1"/>
    <xf numFmtId="176" fontId="10" fillId="2" borderId="0" xfId="0" applyNumberFormat="1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4" fillId="2" borderId="0" xfId="0" applyNumberFormat="1" applyFont="1" applyFill="1" applyBorder="1" applyAlignment="1"/>
    <xf numFmtId="0" fontId="15" fillId="2" borderId="0" xfId="0" applyNumberFormat="1" applyFont="1" applyFill="1" applyBorder="1" applyAlignment="1"/>
    <xf numFmtId="178" fontId="3" fillId="2" borderId="0" xfId="0" applyNumberFormat="1" applyFont="1" applyFill="1">
      <alignment vertical="center"/>
    </xf>
    <xf numFmtId="0" fontId="3" fillId="2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7"/>
  <sheetViews>
    <sheetView tabSelected="1" topLeftCell="A166" workbookViewId="0">
      <selection activeCell="A198" sqref="$A198:$XFD206"/>
    </sheetView>
  </sheetViews>
  <sheetFormatPr defaultColWidth="10.2857142857143" defaultRowHeight="15" customHeight="1"/>
  <cols>
    <col min="1" max="1" width="6.42857142857143" style="5" customWidth="1"/>
    <col min="2" max="2" width="15.2857142857143" style="6" customWidth="1"/>
    <col min="3" max="3" width="14.2857142857143" style="6" customWidth="1"/>
    <col min="4" max="4" width="27.8571428571429" style="6" customWidth="1"/>
    <col min="5" max="5" width="14.5714285714286" style="6" customWidth="1"/>
    <col min="6" max="6" width="6.28571428571429" style="6" customWidth="1"/>
    <col min="7" max="7" width="9.85714285714286" style="6" customWidth="1"/>
    <col min="8" max="8" width="10.4285714285714" style="6" customWidth="1"/>
    <col min="9" max="9" width="13.1428571428571" style="6" customWidth="1"/>
    <col min="10" max="10" width="25" style="6" customWidth="1"/>
    <col min="11" max="11" width="17.8571428571429" style="3" customWidth="1"/>
    <col min="12" max="14" width="12.8571428571429" style="3"/>
    <col min="15" max="16" width="10.2857142857143" style="3"/>
    <col min="17" max="17" width="10.5714285714286" style="3"/>
    <col min="18" max="18" width="11.7142857142857" style="3"/>
    <col min="19" max="19" width="10.5714285714286" style="3"/>
    <col min="20" max="16384" width="10.2857142857143" style="3"/>
  </cols>
  <sheetData>
    <row r="1" ht="2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3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customHeight="1" spans="1:5">
      <c r="A3" s="11" t="s">
        <v>2</v>
      </c>
      <c r="B3" s="11"/>
      <c r="C3" s="12"/>
      <c r="E3" s="6" t="s">
        <v>3</v>
      </c>
    </row>
    <row r="4" customHeight="1" spans="1:7">
      <c r="A4" s="13" t="s">
        <v>4</v>
      </c>
      <c r="B4" s="14"/>
      <c r="C4" s="14"/>
      <c r="D4" s="14"/>
      <c r="E4" s="15" t="s">
        <v>5</v>
      </c>
      <c r="F4" s="15"/>
      <c r="G4" s="15"/>
    </row>
    <row r="5" customHeight="1" spans="1:7">
      <c r="A5" s="16" t="s">
        <v>6</v>
      </c>
      <c r="B5" s="16"/>
      <c r="C5" s="16"/>
      <c r="E5" s="15" t="s">
        <v>7</v>
      </c>
      <c r="F5" s="15"/>
      <c r="G5" s="15"/>
    </row>
    <row r="6" ht="22" customHeight="1" spans="1:10">
      <c r="A6" s="17" t="s">
        <v>8</v>
      </c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</row>
    <row r="7" s="1" customFormat="1" ht="20" customHeight="1" spans="1:12">
      <c r="A7" s="19">
        <f>ROW()-6</f>
        <v>1</v>
      </c>
      <c r="B7" s="19" t="s">
        <v>18</v>
      </c>
      <c r="C7" s="20">
        <v>45405</v>
      </c>
      <c r="D7" s="19" t="s">
        <v>19</v>
      </c>
      <c r="E7" s="19">
        <v>7187676</v>
      </c>
      <c r="F7" s="21"/>
      <c r="G7" s="22">
        <v>7</v>
      </c>
      <c r="H7" s="23">
        <f t="shared" ref="H7:H41" si="0">+I7/G7</f>
        <v>66.91</v>
      </c>
      <c r="I7" s="23">
        <v>468.37</v>
      </c>
      <c r="J7" s="19" t="s">
        <v>20</v>
      </c>
      <c r="L7" s="26"/>
    </row>
    <row r="8" s="2" customFormat="1" ht="20" customHeight="1" spans="1:12">
      <c r="A8" s="19">
        <f t="shared" ref="A8:A17" si="1">ROW()-6</f>
        <v>2</v>
      </c>
      <c r="B8" s="19" t="s">
        <v>18</v>
      </c>
      <c r="C8" s="20">
        <v>45405</v>
      </c>
      <c r="D8" s="19" t="s">
        <v>21</v>
      </c>
      <c r="E8" s="19">
        <v>4580000</v>
      </c>
      <c r="F8" s="21"/>
      <c r="G8" s="21">
        <v>6</v>
      </c>
      <c r="H8" s="23">
        <f t="shared" si="0"/>
        <v>31.05</v>
      </c>
      <c r="I8" s="23">
        <v>186.3</v>
      </c>
      <c r="J8" s="19" t="s">
        <v>20</v>
      </c>
      <c r="L8" s="27"/>
    </row>
    <row r="9" s="2" customFormat="1" ht="20" customHeight="1" spans="1:12">
      <c r="A9" s="19">
        <f t="shared" si="1"/>
        <v>3</v>
      </c>
      <c r="B9" s="19" t="s">
        <v>18</v>
      </c>
      <c r="C9" s="20">
        <v>45405</v>
      </c>
      <c r="D9" s="19" t="s">
        <v>22</v>
      </c>
      <c r="E9" s="19">
        <v>4579000</v>
      </c>
      <c r="F9" s="21"/>
      <c r="G9" s="22">
        <v>5</v>
      </c>
      <c r="H9" s="23">
        <f t="shared" si="0"/>
        <v>360.98</v>
      </c>
      <c r="I9" s="23">
        <v>1804.9</v>
      </c>
      <c r="J9" s="19" t="s">
        <v>20</v>
      </c>
      <c r="L9" s="27"/>
    </row>
    <row r="10" s="2" customFormat="1" ht="20" customHeight="1" spans="1:12">
      <c r="A10" s="19">
        <f t="shared" si="1"/>
        <v>4</v>
      </c>
      <c r="B10" s="19" t="s">
        <v>18</v>
      </c>
      <c r="C10" s="20">
        <v>45405</v>
      </c>
      <c r="D10" s="19" t="s">
        <v>23</v>
      </c>
      <c r="E10" s="19">
        <v>4582000</v>
      </c>
      <c r="F10" s="21"/>
      <c r="G10" s="22">
        <v>6</v>
      </c>
      <c r="H10" s="23">
        <f t="shared" si="0"/>
        <v>55.3</v>
      </c>
      <c r="I10" s="23">
        <v>331.8</v>
      </c>
      <c r="J10" s="19" t="s">
        <v>20</v>
      </c>
      <c r="L10" s="27"/>
    </row>
    <row r="11" s="2" customFormat="1" ht="20" customHeight="1" spans="1:12">
      <c r="A11" s="19">
        <f t="shared" si="1"/>
        <v>5</v>
      </c>
      <c r="B11" s="19" t="s">
        <v>18</v>
      </c>
      <c r="C11" s="20">
        <v>45405</v>
      </c>
      <c r="D11" s="19" t="s">
        <v>19</v>
      </c>
      <c r="E11" s="19">
        <v>7187676</v>
      </c>
      <c r="F11" s="21"/>
      <c r="G11" s="21">
        <v>10</v>
      </c>
      <c r="H11" s="23">
        <f t="shared" si="0"/>
        <v>66.91</v>
      </c>
      <c r="I11" s="23">
        <v>669.1</v>
      </c>
      <c r="J11" s="19" t="s">
        <v>20</v>
      </c>
      <c r="L11" s="27"/>
    </row>
    <row r="12" s="2" customFormat="1" ht="20" customHeight="1" spans="1:12">
      <c r="A12" s="19">
        <f t="shared" si="1"/>
        <v>6</v>
      </c>
      <c r="B12" s="19" t="s">
        <v>24</v>
      </c>
      <c r="C12" s="20">
        <v>45406</v>
      </c>
      <c r="D12" s="19" t="s">
        <v>25</v>
      </c>
      <c r="E12" s="19">
        <v>1045500</v>
      </c>
      <c r="F12" s="21"/>
      <c r="G12" s="21">
        <v>28</v>
      </c>
      <c r="H12" s="23">
        <f t="shared" si="0"/>
        <v>529.34</v>
      </c>
      <c r="I12" s="23">
        <v>14821.52</v>
      </c>
      <c r="J12" s="19" t="s">
        <v>26</v>
      </c>
      <c r="L12" s="27"/>
    </row>
    <row r="13" s="2" customFormat="1" ht="20" customHeight="1" spans="1:12">
      <c r="A13" s="19">
        <f t="shared" si="1"/>
        <v>7</v>
      </c>
      <c r="B13" s="19" t="s">
        <v>27</v>
      </c>
      <c r="C13" s="20">
        <v>45406</v>
      </c>
      <c r="D13" s="19" t="s">
        <v>28</v>
      </c>
      <c r="E13" s="19">
        <v>1060500</v>
      </c>
      <c r="F13" s="21"/>
      <c r="G13" s="21">
        <v>5</v>
      </c>
      <c r="H13" s="23">
        <f t="shared" si="0"/>
        <v>726.926</v>
      </c>
      <c r="I13" s="23">
        <v>3634.63</v>
      </c>
      <c r="J13" s="19" t="s">
        <v>29</v>
      </c>
      <c r="L13" s="27"/>
    </row>
    <row r="14" s="2" customFormat="1" ht="20" customHeight="1" spans="1:12">
      <c r="A14" s="19">
        <f t="shared" si="1"/>
        <v>8</v>
      </c>
      <c r="B14" s="19" t="s">
        <v>27</v>
      </c>
      <c r="C14" s="20">
        <v>45406</v>
      </c>
      <c r="D14" s="19" t="s">
        <v>30</v>
      </c>
      <c r="E14" s="19">
        <v>1033500</v>
      </c>
      <c r="F14" s="21"/>
      <c r="G14" s="22">
        <v>6</v>
      </c>
      <c r="H14" s="23">
        <f t="shared" si="0"/>
        <v>328.115632833333</v>
      </c>
      <c r="I14" s="23">
        <v>1968.693797</v>
      </c>
      <c r="J14" s="19" t="s">
        <v>29</v>
      </c>
      <c r="L14" s="27"/>
    </row>
    <row r="15" s="2" customFormat="1" ht="20" customHeight="1" spans="1:12">
      <c r="A15" s="19">
        <f t="shared" si="1"/>
        <v>9</v>
      </c>
      <c r="B15" s="19" t="s">
        <v>27</v>
      </c>
      <c r="C15" s="20">
        <v>45406</v>
      </c>
      <c r="D15" s="19" t="s">
        <v>31</v>
      </c>
      <c r="E15" s="19">
        <v>1035500</v>
      </c>
      <c r="F15" s="21"/>
      <c r="G15" s="22">
        <v>2</v>
      </c>
      <c r="H15" s="23">
        <f t="shared" si="0"/>
        <v>334.45635475</v>
      </c>
      <c r="I15" s="23">
        <v>668.9127095</v>
      </c>
      <c r="J15" s="19" t="s">
        <v>29</v>
      </c>
      <c r="L15" s="27"/>
    </row>
    <row r="16" s="2" customFormat="1" ht="20" customHeight="1" spans="1:12">
      <c r="A16" s="19">
        <f t="shared" si="1"/>
        <v>10</v>
      </c>
      <c r="B16" s="19" t="s">
        <v>32</v>
      </c>
      <c r="C16" s="20">
        <v>45406</v>
      </c>
      <c r="D16" s="19" t="s">
        <v>33</v>
      </c>
      <c r="E16" s="19">
        <v>8806500</v>
      </c>
      <c r="F16" s="21"/>
      <c r="G16" s="21">
        <v>6</v>
      </c>
      <c r="H16" s="23">
        <f t="shared" si="0"/>
        <v>3291.39</v>
      </c>
      <c r="I16" s="23">
        <v>19748.34</v>
      </c>
      <c r="J16" s="19" t="s">
        <v>34</v>
      </c>
      <c r="L16" s="27"/>
    </row>
    <row r="17" s="2" customFormat="1" ht="20" customHeight="1" spans="1:12">
      <c r="A17" s="19">
        <f t="shared" si="1"/>
        <v>11</v>
      </c>
      <c r="B17" s="19" t="s">
        <v>32</v>
      </c>
      <c r="C17" s="20">
        <v>45406</v>
      </c>
      <c r="D17" s="19" t="s">
        <v>35</v>
      </c>
      <c r="E17" s="19">
        <v>8602800</v>
      </c>
      <c r="F17" s="21"/>
      <c r="G17" s="21">
        <v>7</v>
      </c>
      <c r="H17" s="23">
        <f t="shared" si="0"/>
        <v>453.32</v>
      </c>
      <c r="I17" s="23">
        <v>3173.24</v>
      </c>
      <c r="J17" s="19" t="s">
        <v>34</v>
      </c>
      <c r="L17" s="27"/>
    </row>
    <row r="18" s="2" customFormat="1" ht="20" customHeight="1" spans="1:12">
      <c r="A18" s="19">
        <f t="shared" ref="A18:A27" si="2">ROW()-6</f>
        <v>12</v>
      </c>
      <c r="B18" s="19" t="s">
        <v>32</v>
      </c>
      <c r="C18" s="20">
        <v>45406</v>
      </c>
      <c r="D18" s="19" t="s">
        <v>36</v>
      </c>
      <c r="E18" s="19">
        <v>8602060</v>
      </c>
      <c r="F18" s="21"/>
      <c r="G18" s="22">
        <v>7</v>
      </c>
      <c r="H18" s="23">
        <f t="shared" si="0"/>
        <v>185.62</v>
      </c>
      <c r="I18" s="23">
        <v>1299.34</v>
      </c>
      <c r="J18" s="19" t="s">
        <v>34</v>
      </c>
      <c r="L18" s="27"/>
    </row>
    <row r="19" s="2" customFormat="1" ht="20" customHeight="1" spans="1:12">
      <c r="A19" s="19">
        <f t="shared" si="2"/>
        <v>13</v>
      </c>
      <c r="B19" s="19" t="s">
        <v>32</v>
      </c>
      <c r="C19" s="20">
        <v>45406</v>
      </c>
      <c r="D19" s="19" t="s">
        <v>37</v>
      </c>
      <c r="E19" s="19">
        <v>4591700</v>
      </c>
      <c r="F19" s="21"/>
      <c r="G19" s="22">
        <v>4</v>
      </c>
      <c r="H19" s="23">
        <f t="shared" si="0"/>
        <v>194.01</v>
      </c>
      <c r="I19" s="23">
        <v>776.04</v>
      </c>
      <c r="J19" s="19" t="s">
        <v>34</v>
      </c>
      <c r="L19" s="27"/>
    </row>
    <row r="20" s="2" customFormat="1" ht="20" customHeight="1" spans="1:12">
      <c r="A20" s="19">
        <f t="shared" si="2"/>
        <v>14</v>
      </c>
      <c r="B20" s="19" t="s">
        <v>32</v>
      </c>
      <c r="C20" s="20">
        <v>45406</v>
      </c>
      <c r="D20" s="19" t="s">
        <v>38</v>
      </c>
      <c r="E20" s="19">
        <v>8800490</v>
      </c>
      <c r="F20" s="21"/>
      <c r="G20" s="22">
        <v>4</v>
      </c>
      <c r="H20" s="23">
        <f t="shared" si="0"/>
        <v>30.09</v>
      </c>
      <c r="I20" s="23">
        <v>120.36</v>
      </c>
      <c r="J20" s="19" t="s">
        <v>34</v>
      </c>
      <c r="L20" s="27"/>
    </row>
    <row r="21" s="2" customFormat="1" ht="20" customHeight="1" spans="1:12">
      <c r="A21" s="19">
        <f t="shared" si="2"/>
        <v>15</v>
      </c>
      <c r="B21" s="19" t="s">
        <v>32</v>
      </c>
      <c r="C21" s="20">
        <v>45406</v>
      </c>
      <c r="D21" s="19" t="s">
        <v>39</v>
      </c>
      <c r="E21" s="19">
        <v>8800430</v>
      </c>
      <c r="F21" s="21"/>
      <c r="G21" s="21">
        <v>4</v>
      </c>
      <c r="H21" s="23">
        <f t="shared" si="0"/>
        <v>61.11</v>
      </c>
      <c r="I21" s="23">
        <v>244.44</v>
      </c>
      <c r="J21" s="19" t="s">
        <v>34</v>
      </c>
      <c r="L21" s="27"/>
    </row>
    <row r="22" s="2" customFormat="1" ht="20" customHeight="1" spans="1:12">
      <c r="A22" s="19">
        <f t="shared" si="2"/>
        <v>16</v>
      </c>
      <c r="B22" s="19" t="s">
        <v>32</v>
      </c>
      <c r="C22" s="20">
        <v>45406</v>
      </c>
      <c r="D22" s="19" t="s">
        <v>40</v>
      </c>
      <c r="E22" s="19">
        <v>1213500</v>
      </c>
      <c r="F22" s="21"/>
      <c r="G22" s="21">
        <v>1</v>
      </c>
      <c r="H22" s="23">
        <f t="shared" si="0"/>
        <v>1944.21</v>
      </c>
      <c r="I22" s="23">
        <v>1944.21</v>
      </c>
      <c r="J22" s="19" t="s">
        <v>34</v>
      </c>
      <c r="L22" s="27"/>
    </row>
    <row r="23" s="2" customFormat="1" ht="20" customHeight="1" spans="1:12">
      <c r="A23" s="19">
        <f t="shared" si="2"/>
        <v>17</v>
      </c>
      <c r="B23" s="19" t="s">
        <v>41</v>
      </c>
      <c r="C23" s="20">
        <v>45407</v>
      </c>
      <c r="D23" s="19" t="s">
        <v>42</v>
      </c>
      <c r="E23" s="19">
        <v>7187440</v>
      </c>
      <c r="F23" s="21"/>
      <c r="G23" s="22">
        <v>1</v>
      </c>
      <c r="H23" s="23">
        <f t="shared" si="0"/>
        <v>641.71</v>
      </c>
      <c r="I23" s="23">
        <v>641.71</v>
      </c>
      <c r="J23" s="19" t="s">
        <v>43</v>
      </c>
      <c r="L23" s="27"/>
    </row>
    <row r="24" s="2" customFormat="1" ht="20" customHeight="1" spans="1:12">
      <c r="A24" s="19">
        <f t="shared" si="2"/>
        <v>18</v>
      </c>
      <c r="B24" s="19" t="s">
        <v>18</v>
      </c>
      <c r="C24" s="20">
        <v>45407</v>
      </c>
      <c r="D24" s="19" t="s">
        <v>44</v>
      </c>
      <c r="E24" s="19">
        <v>8808501</v>
      </c>
      <c r="F24" s="21"/>
      <c r="G24" s="21">
        <v>1</v>
      </c>
      <c r="H24" s="23">
        <f t="shared" si="0"/>
        <v>4375.99</v>
      </c>
      <c r="I24" s="23">
        <v>4375.99</v>
      </c>
      <c r="J24" s="19" t="s">
        <v>45</v>
      </c>
      <c r="L24" s="27"/>
    </row>
    <row r="25" s="2" customFormat="1" ht="20" customHeight="1" spans="1:12">
      <c r="A25" s="19">
        <f t="shared" si="2"/>
        <v>19</v>
      </c>
      <c r="B25" s="19" t="s">
        <v>18</v>
      </c>
      <c r="C25" s="20">
        <v>45407</v>
      </c>
      <c r="D25" s="19" t="s">
        <v>46</v>
      </c>
      <c r="E25" s="19">
        <v>8602080</v>
      </c>
      <c r="F25" s="21"/>
      <c r="G25" s="21">
        <v>1</v>
      </c>
      <c r="H25" s="23">
        <f t="shared" si="0"/>
        <v>228.54</v>
      </c>
      <c r="I25" s="23">
        <v>228.54</v>
      </c>
      <c r="J25" s="19" t="s">
        <v>45</v>
      </c>
      <c r="L25" s="27"/>
    </row>
    <row r="26" s="2" customFormat="1" ht="20" customHeight="1" spans="1:12">
      <c r="A26" s="19">
        <f t="shared" si="2"/>
        <v>20</v>
      </c>
      <c r="B26" s="19" t="s">
        <v>27</v>
      </c>
      <c r="C26" s="20">
        <v>45407</v>
      </c>
      <c r="D26" s="19" t="s">
        <v>47</v>
      </c>
      <c r="E26" s="19">
        <v>1090500</v>
      </c>
      <c r="F26" s="21"/>
      <c r="G26" s="21">
        <v>3</v>
      </c>
      <c r="H26" s="23">
        <f t="shared" si="0"/>
        <v>1008.81516516667</v>
      </c>
      <c r="I26" s="23">
        <v>3026.4454955</v>
      </c>
      <c r="J26" s="19" t="s">
        <v>48</v>
      </c>
      <c r="L26" s="27"/>
    </row>
    <row r="27" s="2" customFormat="1" ht="20" customHeight="1" spans="1:12">
      <c r="A27" s="19">
        <f t="shared" si="2"/>
        <v>21</v>
      </c>
      <c r="B27" s="19" t="s">
        <v>49</v>
      </c>
      <c r="C27" s="20">
        <v>45407</v>
      </c>
      <c r="D27" s="19" t="s">
        <v>50</v>
      </c>
      <c r="E27" s="19">
        <v>8108235</v>
      </c>
      <c r="F27" s="21"/>
      <c r="G27" s="21">
        <v>6</v>
      </c>
      <c r="H27" s="23">
        <f t="shared" si="0"/>
        <v>1033.5</v>
      </c>
      <c r="I27" s="23">
        <v>6201</v>
      </c>
      <c r="J27" s="19" t="s">
        <v>51</v>
      </c>
      <c r="L27" s="27"/>
    </row>
    <row r="28" s="2" customFormat="1" ht="20" customHeight="1" spans="1:12">
      <c r="A28" s="19">
        <f t="shared" ref="A28:A37" si="3">ROW()-6</f>
        <v>22</v>
      </c>
      <c r="B28" s="19" t="s">
        <v>52</v>
      </c>
      <c r="C28" s="20">
        <v>45407</v>
      </c>
      <c r="D28" s="19" t="s">
        <v>53</v>
      </c>
      <c r="E28" s="19">
        <v>3301610</v>
      </c>
      <c r="F28" s="21"/>
      <c r="G28" s="22">
        <v>1</v>
      </c>
      <c r="H28" s="23">
        <f t="shared" si="0"/>
        <v>170.07</v>
      </c>
      <c r="I28" s="23">
        <v>170.07</v>
      </c>
      <c r="J28" s="19" t="s">
        <v>48</v>
      </c>
      <c r="L28" s="27"/>
    </row>
    <row r="29" s="2" customFormat="1" ht="20" customHeight="1" spans="1:12">
      <c r="A29" s="19">
        <f t="shared" si="3"/>
        <v>23</v>
      </c>
      <c r="B29" s="19" t="s">
        <v>52</v>
      </c>
      <c r="C29" s="20">
        <v>45407</v>
      </c>
      <c r="D29" s="19" t="s">
        <v>54</v>
      </c>
      <c r="E29" s="19">
        <v>4317000</v>
      </c>
      <c r="F29" s="21"/>
      <c r="G29" s="21">
        <v>2</v>
      </c>
      <c r="H29" s="23">
        <f t="shared" si="0"/>
        <v>225.74</v>
      </c>
      <c r="I29" s="23">
        <v>451.48</v>
      </c>
      <c r="J29" s="19" t="s">
        <v>48</v>
      </c>
      <c r="L29" s="27"/>
    </row>
    <row r="30" s="2" customFormat="1" ht="20" customHeight="1" spans="1:12">
      <c r="A30" s="19">
        <f t="shared" si="3"/>
        <v>24</v>
      </c>
      <c r="B30" s="19" t="s">
        <v>52</v>
      </c>
      <c r="C30" s="20">
        <v>45407</v>
      </c>
      <c r="D30" s="19" t="s">
        <v>55</v>
      </c>
      <c r="E30" s="19">
        <v>4318000</v>
      </c>
      <c r="F30" s="21"/>
      <c r="G30" s="22">
        <v>1</v>
      </c>
      <c r="H30" s="23">
        <f t="shared" si="0"/>
        <v>226.66</v>
      </c>
      <c r="I30" s="23">
        <v>226.66</v>
      </c>
      <c r="J30" s="19" t="s">
        <v>48</v>
      </c>
      <c r="L30" s="27"/>
    </row>
    <row r="31" s="1" customFormat="1" ht="20" customHeight="1" spans="1:12">
      <c r="A31" s="19">
        <f t="shared" si="3"/>
        <v>25</v>
      </c>
      <c r="B31" s="19" t="s">
        <v>52</v>
      </c>
      <c r="C31" s="20">
        <v>45407</v>
      </c>
      <c r="D31" s="19" t="s">
        <v>56</v>
      </c>
      <c r="E31" s="19">
        <v>1553500</v>
      </c>
      <c r="F31" s="21"/>
      <c r="G31" s="22">
        <v>4</v>
      </c>
      <c r="H31" s="23">
        <f t="shared" si="0"/>
        <v>252.25</v>
      </c>
      <c r="I31" s="23">
        <v>1009</v>
      </c>
      <c r="J31" s="19" t="s">
        <v>48</v>
      </c>
      <c r="L31" s="26"/>
    </row>
    <row r="32" s="2" customFormat="1" ht="20" customHeight="1" spans="1:12">
      <c r="A32" s="19">
        <f t="shared" si="3"/>
        <v>26</v>
      </c>
      <c r="B32" s="19" t="s">
        <v>52</v>
      </c>
      <c r="C32" s="20">
        <v>45407</v>
      </c>
      <c r="D32" s="19" t="s">
        <v>57</v>
      </c>
      <c r="E32" s="19">
        <v>4316000</v>
      </c>
      <c r="F32" s="21"/>
      <c r="G32" s="21">
        <v>3</v>
      </c>
      <c r="H32" s="23">
        <f t="shared" si="0"/>
        <v>222.01</v>
      </c>
      <c r="I32" s="23">
        <v>666.03</v>
      </c>
      <c r="J32" s="19" t="s">
        <v>48</v>
      </c>
      <c r="L32" s="27"/>
    </row>
    <row r="33" s="2" customFormat="1" ht="20" customHeight="1" spans="1:12">
      <c r="A33" s="19">
        <f t="shared" si="3"/>
        <v>27</v>
      </c>
      <c r="B33" s="19" t="s">
        <v>58</v>
      </c>
      <c r="C33" s="20">
        <v>45407</v>
      </c>
      <c r="D33" s="19" t="s">
        <v>33</v>
      </c>
      <c r="E33" s="19">
        <v>8806500</v>
      </c>
      <c r="F33" s="21"/>
      <c r="G33" s="21">
        <v>1</v>
      </c>
      <c r="H33" s="23">
        <f t="shared" si="0"/>
        <v>3291.39</v>
      </c>
      <c r="I33" s="23">
        <v>3291.39</v>
      </c>
      <c r="J33" s="19" t="s">
        <v>29</v>
      </c>
      <c r="L33" s="27"/>
    </row>
    <row r="34" s="2" customFormat="1" ht="20" customHeight="1" spans="1:12">
      <c r="A34" s="19">
        <f t="shared" si="3"/>
        <v>28</v>
      </c>
      <c r="B34" s="19" t="s">
        <v>58</v>
      </c>
      <c r="C34" s="20">
        <v>45407</v>
      </c>
      <c r="D34" s="19" t="s">
        <v>59</v>
      </c>
      <c r="E34" s="19">
        <v>9340040</v>
      </c>
      <c r="F34" s="21"/>
      <c r="G34" s="22">
        <v>1</v>
      </c>
      <c r="H34" s="23">
        <f t="shared" si="0"/>
        <v>196.04</v>
      </c>
      <c r="I34" s="23">
        <v>196.04</v>
      </c>
      <c r="J34" s="19" t="s">
        <v>29</v>
      </c>
      <c r="L34" s="27"/>
    </row>
    <row r="35" s="2" customFormat="1" ht="20" customHeight="1" spans="1:12">
      <c r="A35" s="19">
        <f t="shared" si="3"/>
        <v>29</v>
      </c>
      <c r="B35" s="19" t="s">
        <v>58</v>
      </c>
      <c r="C35" s="20">
        <v>45407</v>
      </c>
      <c r="D35" s="19" t="s">
        <v>60</v>
      </c>
      <c r="E35" s="19">
        <v>9340210</v>
      </c>
      <c r="F35" s="21"/>
      <c r="G35" s="21">
        <v>1</v>
      </c>
      <c r="H35" s="23">
        <f t="shared" si="0"/>
        <v>264.84</v>
      </c>
      <c r="I35" s="23">
        <v>264.84</v>
      </c>
      <c r="J35" s="19" t="s">
        <v>29</v>
      </c>
      <c r="L35" s="27"/>
    </row>
    <row r="36" s="2" customFormat="1" ht="20" customHeight="1" spans="1:12">
      <c r="A36" s="19">
        <f t="shared" si="3"/>
        <v>30</v>
      </c>
      <c r="B36" s="19" t="s">
        <v>58</v>
      </c>
      <c r="C36" s="20">
        <v>45407</v>
      </c>
      <c r="D36" s="19" t="s">
        <v>61</v>
      </c>
      <c r="E36" s="19">
        <v>3456505</v>
      </c>
      <c r="F36" s="21"/>
      <c r="G36" s="21">
        <v>2</v>
      </c>
      <c r="H36" s="23">
        <f t="shared" si="0"/>
        <v>111</v>
      </c>
      <c r="I36" s="23">
        <v>222</v>
      </c>
      <c r="J36" s="19" t="s">
        <v>29</v>
      </c>
      <c r="L36" s="27"/>
    </row>
    <row r="37" s="2" customFormat="1" ht="20" customHeight="1" spans="1:12">
      <c r="A37" s="19">
        <f t="shared" si="3"/>
        <v>31</v>
      </c>
      <c r="B37" s="19" t="s">
        <v>58</v>
      </c>
      <c r="C37" s="20">
        <v>45407</v>
      </c>
      <c r="D37" s="19" t="s">
        <v>62</v>
      </c>
      <c r="E37" s="19">
        <v>3144000</v>
      </c>
      <c r="F37" s="21"/>
      <c r="G37" s="22">
        <v>1</v>
      </c>
      <c r="H37" s="23">
        <f t="shared" si="0"/>
        <v>1478.4</v>
      </c>
      <c r="I37" s="23">
        <v>1478.4</v>
      </c>
      <c r="J37" s="19" t="s">
        <v>63</v>
      </c>
      <c r="L37" s="27"/>
    </row>
    <row r="38" s="2" customFormat="1" ht="20" customHeight="1" spans="1:12">
      <c r="A38" s="19">
        <f t="shared" ref="A38:A47" si="4">ROW()-6</f>
        <v>32</v>
      </c>
      <c r="B38" s="19" t="s">
        <v>58</v>
      </c>
      <c r="C38" s="20">
        <v>45407</v>
      </c>
      <c r="D38" s="19" t="s">
        <v>64</v>
      </c>
      <c r="E38" s="19">
        <v>7495000</v>
      </c>
      <c r="F38" s="21"/>
      <c r="G38" s="22">
        <v>1</v>
      </c>
      <c r="H38" s="23">
        <f t="shared" si="0"/>
        <v>1211.58</v>
      </c>
      <c r="I38" s="23">
        <v>1211.58</v>
      </c>
      <c r="J38" s="19" t="s">
        <v>65</v>
      </c>
      <c r="L38" s="27"/>
    </row>
    <row r="39" s="2" customFormat="1" ht="20" customHeight="1" spans="1:12">
      <c r="A39" s="19">
        <f t="shared" si="4"/>
        <v>33</v>
      </c>
      <c r="B39" s="19" t="s">
        <v>58</v>
      </c>
      <c r="C39" s="20">
        <v>45407</v>
      </c>
      <c r="D39" s="19" t="s">
        <v>66</v>
      </c>
      <c r="E39" s="19">
        <v>8185235</v>
      </c>
      <c r="F39" s="21"/>
      <c r="G39" s="21">
        <v>1</v>
      </c>
      <c r="H39" s="23">
        <f t="shared" si="0"/>
        <v>778.7</v>
      </c>
      <c r="I39" s="23">
        <v>778.7</v>
      </c>
      <c r="J39" s="19" t="s">
        <v>67</v>
      </c>
      <c r="L39" s="27"/>
    </row>
    <row r="40" s="2" customFormat="1" ht="20" customHeight="1" spans="1:12">
      <c r="A40" s="19">
        <f t="shared" si="4"/>
        <v>34</v>
      </c>
      <c r="B40" s="19" t="s">
        <v>58</v>
      </c>
      <c r="C40" s="20">
        <v>45407</v>
      </c>
      <c r="D40" s="19" t="s">
        <v>68</v>
      </c>
      <c r="E40" s="19">
        <v>8285500</v>
      </c>
      <c r="F40" s="21"/>
      <c r="G40" s="21">
        <v>1</v>
      </c>
      <c r="H40" s="23">
        <f t="shared" si="0"/>
        <v>5211.08</v>
      </c>
      <c r="I40" s="23">
        <v>5211.08</v>
      </c>
      <c r="J40" s="19" t="s">
        <v>67</v>
      </c>
      <c r="L40" s="27"/>
    </row>
    <row r="41" s="2" customFormat="1" ht="20" customHeight="1" spans="1:12">
      <c r="A41" s="19">
        <f t="shared" si="4"/>
        <v>35</v>
      </c>
      <c r="B41" s="19" t="s">
        <v>58</v>
      </c>
      <c r="C41" s="20">
        <v>45407</v>
      </c>
      <c r="D41" s="19" t="s">
        <v>36</v>
      </c>
      <c r="E41" s="19">
        <v>8602060</v>
      </c>
      <c r="F41" s="21"/>
      <c r="G41" s="21">
        <v>1</v>
      </c>
      <c r="H41" s="23">
        <f t="shared" si="0"/>
        <v>185.62</v>
      </c>
      <c r="I41" s="23">
        <v>185.62</v>
      </c>
      <c r="J41" s="19" t="s">
        <v>29</v>
      </c>
      <c r="K41" s="1"/>
      <c r="L41" s="27"/>
    </row>
    <row r="42" s="2" customFormat="1" ht="20" customHeight="1" spans="1:12">
      <c r="A42" s="19">
        <f t="shared" si="4"/>
        <v>36</v>
      </c>
      <c r="B42" s="19" t="s">
        <v>58</v>
      </c>
      <c r="C42" s="20">
        <v>45407</v>
      </c>
      <c r="D42" s="19" t="s">
        <v>37</v>
      </c>
      <c r="E42" s="19">
        <v>4591700</v>
      </c>
      <c r="F42" s="24"/>
      <c r="G42" s="25">
        <v>1</v>
      </c>
      <c r="H42" s="23">
        <f>+I42/G42/1.13</f>
        <v>177.610619469027</v>
      </c>
      <c r="I42" s="23">
        <v>200.7</v>
      </c>
      <c r="J42" s="19" t="s">
        <v>63</v>
      </c>
      <c r="K42" s="28"/>
      <c r="L42" s="27"/>
    </row>
    <row r="43" s="2" customFormat="1" ht="20" customHeight="1" spans="1:12">
      <c r="A43" s="19">
        <f t="shared" si="4"/>
        <v>37</v>
      </c>
      <c r="B43" s="19" t="s">
        <v>69</v>
      </c>
      <c r="C43" s="20">
        <v>45408</v>
      </c>
      <c r="D43" s="19" t="s">
        <v>70</v>
      </c>
      <c r="E43" s="19">
        <v>3325207</v>
      </c>
      <c r="F43" s="21"/>
      <c r="G43" s="21">
        <v>1</v>
      </c>
      <c r="H43" s="23">
        <f t="shared" ref="H43:H71" si="5">+I43/G43</f>
        <v>92.41</v>
      </c>
      <c r="I43" s="23">
        <v>92.41</v>
      </c>
      <c r="J43" s="19" t="s">
        <v>63</v>
      </c>
      <c r="L43" s="27"/>
    </row>
    <row r="44" s="2" customFormat="1" ht="20" customHeight="1" spans="1:12">
      <c r="A44" s="19">
        <f t="shared" si="4"/>
        <v>38</v>
      </c>
      <c r="B44" s="19" t="s">
        <v>69</v>
      </c>
      <c r="C44" s="20">
        <v>45408</v>
      </c>
      <c r="D44" s="19" t="s">
        <v>71</v>
      </c>
      <c r="E44" s="19">
        <v>7187803</v>
      </c>
      <c r="F44" s="21"/>
      <c r="G44" s="22">
        <v>5</v>
      </c>
      <c r="H44" s="23">
        <f t="shared" si="5"/>
        <v>602.56</v>
      </c>
      <c r="I44" s="23">
        <v>3012.8</v>
      </c>
      <c r="J44" s="19" t="s">
        <v>34</v>
      </c>
      <c r="L44" s="27"/>
    </row>
    <row r="45" s="2" customFormat="1" ht="20" customHeight="1" spans="1:12">
      <c r="A45" s="19">
        <f t="shared" si="4"/>
        <v>39</v>
      </c>
      <c r="B45" s="19" t="s">
        <v>72</v>
      </c>
      <c r="C45" s="20">
        <v>45408</v>
      </c>
      <c r="D45" s="19" t="s">
        <v>73</v>
      </c>
      <c r="E45" s="19">
        <v>7187805</v>
      </c>
      <c r="F45" s="21"/>
      <c r="G45" s="21">
        <v>1</v>
      </c>
      <c r="H45" s="23">
        <f t="shared" si="5"/>
        <v>2470.23</v>
      </c>
      <c r="I45" s="23">
        <v>2470.23</v>
      </c>
      <c r="J45" s="19" t="s">
        <v>43</v>
      </c>
      <c r="L45" s="27"/>
    </row>
    <row r="46" s="2" customFormat="1" ht="20" customHeight="1" spans="1:12">
      <c r="A46" s="19">
        <f t="shared" si="4"/>
        <v>40</v>
      </c>
      <c r="B46" s="19" t="s">
        <v>72</v>
      </c>
      <c r="C46" s="20">
        <v>45408</v>
      </c>
      <c r="D46" s="19" t="s">
        <v>74</v>
      </c>
      <c r="E46" s="19">
        <v>2830200</v>
      </c>
      <c r="F46" s="21"/>
      <c r="G46" s="22">
        <v>1</v>
      </c>
      <c r="H46" s="23">
        <f t="shared" si="5"/>
        <v>455.19</v>
      </c>
      <c r="I46" s="23">
        <v>455.19</v>
      </c>
      <c r="J46" s="19" t="s">
        <v>43</v>
      </c>
      <c r="L46" s="27"/>
    </row>
    <row r="47" s="2" customFormat="1" ht="20" customHeight="1" spans="1:12">
      <c r="A47" s="19">
        <f t="shared" si="4"/>
        <v>41</v>
      </c>
      <c r="B47" s="19" t="s">
        <v>72</v>
      </c>
      <c r="C47" s="20">
        <v>45408</v>
      </c>
      <c r="D47" s="19" t="s">
        <v>75</v>
      </c>
      <c r="E47" s="19">
        <v>7187205</v>
      </c>
      <c r="F47" s="21"/>
      <c r="G47" s="21">
        <v>1</v>
      </c>
      <c r="H47" s="23">
        <f t="shared" si="5"/>
        <v>3277.03</v>
      </c>
      <c r="I47" s="23">
        <v>3277.03</v>
      </c>
      <c r="J47" s="19" t="s">
        <v>43</v>
      </c>
      <c r="L47" s="27"/>
    </row>
    <row r="48" s="2" customFormat="1" ht="20" customHeight="1" spans="1:12">
      <c r="A48" s="19">
        <f t="shared" ref="A48:A57" si="6">ROW()-6</f>
        <v>42</v>
      </c>
      <c r="B48" s="19" t="s">
        <v>72</v>
      </c>
      <c r="C48" s="20">
        <v>45408</v>
      </c>
      <c r="D48" s="19" t="s">
        <v>76</v>
      </c>
      <c r="E48" s="19">
        <v>2840200</v>
      </c>
      <c r="F48" s="21"/>
      <c r="G48" s="21">
        <v>1</v>
      </c>
      <c r="H48" s="23">
        <f t="shared" si="5"/>
        <v>546.6</v>
      </c>
      <c r="I48" s="23">
        <v>546.6</v>
      </c>
      <c r="J48" s="19" t="s">
        <v>43</v>
      </c>
      <c r="L48" s="27"/>
    </row>
    <row r="49" s="2" customFormat="1" ht="20" customHeight="1" spans="1:12">
      <c r="A49" s="19">
        <f t="shared" si="6"/>
        <v>43</v>
      </c>
      <c r="B49" s="19" t="s">
        <v>72</v>
      </c>
      <c r="C49" s="20">
        <v>45408</v>
      </c>
      <c r="D49" s="19" t="s">
        <v>77</v>
      </c>
      <c r="E49" s="19">
        <v>7187804</v>
      </c>
      <c r="F49" s="21"/>
      <c r="G49" s="22">
        <v>1</v>
      </c>
      <c r="H49" s="23">
        <f t="shared" si="5"/>
        <v>532.61</v>
      </c>
      <c r="I49" s="23">
        <v>532.61</v>
      </c>
      <c r="J49" s="19" t="s">
        <v>43</v>
      </c>
      <c r="L49" s="27"/>
    </row>
    <row r="50" s="2" customFormat="1" ht="20" customHeight="1" spans="1:12">
      <c r="A50" s="19">
        <f t="shared" si="6"/>
        <v>44</v>
      </c>
      <c r="B50" s="19" t="s">
        <v>72</v>
      </c>
      <c r="C50" s="20">
        <v>45408</v>
      </c>
      <c r="D50" s="19" t="s">
        <v>21</v>
      </c>
      <c r="E50" s="19">
        <v>4580000</v>
      </c>
      <c r="F50" s="21"/>
      <c r="G50" s="22">
        <v>1</v>
      </c>
      <c r="H50" s="23">
        <f t="shared" si="5"/>
        <v>31.05</v>
      </c>
      <c r="I50" s="23">
        <v>31.05</v>
      </c>
      <c r="J50" s="19" t="s">
        <v>43</v>
      </c>
      <c r="L50" s="27"/>
    </row>
    <row r="51" s="2" customFormat="1" ht="20" customHeight="1" spans="1:12">
      <c r="A51" s="19">
        <f t="shared" si="6"/>
        <v>45</v>
      </c>
      <c r="B51" s="19" t="s">
        <v>72</v>
      </c>
      <c r="C51" s="20">
        <v>45408</v>
      </c>
      <c r="D51" s="19" t="s">
        <v>23</v>
      </c>
      <c r="E51" s="19">
        <v>4582000</v>
      </c>
      <c r="F51" s="21"/>
      <c r="G51" s="22">
        <v>1</v>
      </c>
      <c r="H51" s="23">
        <f t="shared" si="5"/>
        <v>55.31</v>
      </c>
      <c r="I51" s="23">
        <v>55.31</v>
      </c>
      <c r="J51" s="19" t="s">
        <v>43</v>
      </c>
      <c r="L51" s="27"/>
    </row>
    <row r="52" s="2" customFormat="1" ht="20" customHeight="1" spans="1:12">
      <c r="A52" s="19">
        <f t="shared" si="6"/>
        <v>46</v>
      </c>
      <c r="B52" s="19" t="s">
        <v>78</v>
      </c>
      <c r="C52" s="20">
        <v>45408</v>
      </c>
      <c r="D52" s="19" t="s">
        <v>30</v>
      </c>
      <c r="E52" s="19">
        <v>1033500</v>
      </c>
      <c r="F52" s="21"/>
      <c r="G52" s="22">
        <v>1</v>
      </c>
      <c r="H52" s="23">
        <f t="shared" si="5"/>
        <v>328.13</v>
      </c>
      <c r="I52" s="23">
        <v>328.13</v>
      </c>
      <c r="J52" s="19" t="s">
        <v>79</v>
      </c>
      <c r="L52" s="27"/>
    </row>
    <row r="53" s="2" customFormat="1" ht="20" customHeight="1" spans="1:12">
      <c r="A53" s="19">
        <f t="shared" si="6"/>
        <v>47</v>
      </c>
      <c r="B53" s="19" t="s">
        <v>78</v>
      </c>
      <c r="C53" s="20">
        <v>45408</v>
      </c>
      <c r="D53" s="19" t="s">
        <v>31</v>
      </c>
      <c r="E53" s="19">
        <v>1035500</v>
      </c>
      <c r="F53" s="21"/>
      <c r="G53" s="21">
        <v>1</v>
      </c>
      <c r="H53" s="23">
        <f t="shared" si="5"/>
        <v>334.46</v>
      </c>
      <c r="I53" s="23">
        <v>334.46</v>
      </c>
      <c r="J53" s="19" t="s">
        <v>79</v>
      </c>
      <c r="L53" s="27"/>
    </row>
    <row r="54" s="2" customFormat="1" ht="20" customHeight="1" spans="1:12">
      <c r="A54" s="19">
        <f t="shared" si="6"/>
        <v>48</v>
      </c>
      <c r="B54" s="19" t="s">
        <v>78</v>
      </c>
      <c r="C54" s="20">
        <v>45408</v>
      </c>
      <c r="D54" s="19" t="s">
        <v>80</v>
      </c>
      <c r="E54" s="19">
        <v>1031500</v>
      </c>
      <c r="F54" s="21"/>
      <c r="G54" s="21">
        <v>1</v>
      </c>
      <c r="H54" s="23">
        <f t="shared" si="5"/>
        <v>346.24</v>
      </c>
      <c r="I54" s="23">
        <v>346.24</v>
      </c>
      <c r="J54" s="19" t="s">
        <v>79</v>
      </c>
      <c r="L54" s="27"/>
    </row>
    <row r="55" s="2" customFormat="1" ht="20" customHeight="1" spans="1:12">
      <c r="A55" s="19">
        <f t="shared" si="6"/>
        <v>49</v>
      </c>
      <c r="B55" s="19" t="s">
        <v>52</v>
      </c>
      <c r="C55" s="20">
        <v>45408</v>
      </c>
      <c r="D55" s="19" t="s">
        <v>81</v>
      </c>
      <c r="E55" s="19">
        <v>1091000</v>
      </c>
      <c r="F55" s="21"/>
      <c r="G55" s="22">
        <v>1</v>
      </c>
      <c r="H55" s="23">
        <f t="shared" si="5"/>
        <v>2413.49</v>
      </c>
      <c r="I55" s="23">
        <v>2413.49</v>
      </c>
      <c r="J55" s="19" t="s">
        <v>34</v>
      </c>
      <c r="L55" s="27"/>
    </row>
    <row r="56" s="2" customFormat="1" ht="20" customHeight="1" spans="1:12">
      <c r="A56" s="19">
        <f t="shared" si="6"/>
        <v>50</v>
      </c>
      <c r="B56" s="19" t="s">
        <v>24</v>
      </c>
      <c r="C56" s="20">
        <v>45410</v>
      </c>
      <c r="D56" s="19" t="s">
        <v>82</v>
      </c>
      <c r="E56" s="19">
        <v>3105370</v>
      </c>
      <c r="F56" s="21"/>
      <c r="G56" s="21">
        <v>3</v>
      </c>
      <c r="H56" s="23">
        <f t="shared" si="5"/>
        <v>859.05</v>
      </c>
      <c r="I56" s="23">
        <v>2577.15</v>
      </c>
      <c r="J56" s="19" t="s">
        <v>48</v>
      </c>
      <c r="L56" s="27"/>
    </row>
    <row r="57" s="2" customFormat="1" ht="20" customHeight="1" spans="1:12">
      <c r="A57" s="19">
        <f t="shared" si="6"/>
        <v>51</v>
      </c>
      <c r="B57" s="19" t="s">
        <v>78</v>
      </c>
      <c r="C57" s="20">
        <v>45410</v>
      </c>
      <c r="D57" s="19" t="s">
        <v>83</v>
      </c>
      <c r="E57" s="19">
        <v>2562500</v>
      </c>
      <c r="F57" s="21"/>
      <c r="G57" s="21">
        <v>3</v>
      </c>
      <c r="H57" s="23">
        <f t="shared" si="5"/>
        <v>250.92</v>
      </c>
      <c r="I57" s="23">
        <v>752.76</v>
      </c>
      <c r="J57" s="19" t="s">
        <v>48</v>
      </c>
      <c r="L57" s="27"/>
    </row>
    <row r="58" s="2" customFormat="1" ht="20" customHeight="1" spans="1:12">
      <c r="A58" s="19">
        <f t="shared" ref="A58:A67" si="7">ROW()-6</f>
        <v>52</v>
      </c>
      <c r="B58" s="19" t="s">
        <v>52</v>
      </c>
      <c r="C58" s="20">
        <v>45410</v>
      </c>
      <c r="D58" s="19" t="s">
        <v>19</v>
      </c>
      <c r="E58" s="19">
        <v>4127010</v>
      </c>
      <c r="F58" s="21"/>
      <c r="G58" s="21">
        <v>12</v>
      </c>
      <c r="H58" s="23">
        <f t="shared" si="5"/>
        <v>255.57</v>
      </c>
      <c r="I58" s="23">
        <v>3066.84</v>
      </c>
      <c r="J58" s="19" t="s">
        <v>48</v>
      </c>
      <c r="L58" s="27"/>
    </row>
    <row r="59" s="2" customFormat="1" ht="20" customHeight="1" spans="1:12">
      <c r="A59" s="19">
        <f t="shared" si="7"/>
        <v>53</v>
      </c>
      <c r="B59" s="19" t="s">
        <v>52</v>
      </c>
      <c r="C59" s="20">
        <v>45410</v>
      </c>
      <c r="D59" s="19" t="s">
        <v>84</v>
      </c>
      <c r="E59" s="19">
        <v>2500110</v>
      </c>
      <c r="F59" s="21"/>
      <c r="G59" s="22">
        <v>8</v>
      </c>
      <c r="H59" s="23">
        <f t="shared" si="5"/>
        <v>541.11</v>
      </c>
      <c r="I59" s="23">
        <v>4328.88</v>
      </c>
      <c r="J59" s="19" t="s">
        <v>48</v>
      </c>
      <c r="L59" s="27"/>
    </row>
    <row r="60" s="2" customFormat="1" ht="20" customHeight="1" spans="1:12">
      <c r="A60" s="19">
        <f t="shared" si="7"/>
        <v>54</v>
      </c>
      <c r="B60" s="19" t="s">
        <v>52</v>
      </c>
      <c r="C60" s="20">
        <v>45410</v>
      </c>
      <c r="D60" s="19" t="s">
        <v>85</v>
      </c>
      <c r="E60" s="19">
        <v>2500420</v>
      </c>
      <c r="F60" s="21"/>
      <c r="G60" s="22">
        <v>2</v>
      </c>
      <c r="H60" s="23">
        <f t="shared" si="5"/>
        <v>256.79</v>
      </c>
      <c r="I60" s="23">
        <v>513.58</v>
      </c>
      <c r="J60" s="19" t="s">
        <v>48</v>
      </c>
      <c r="L60" s="27"/>
    </row>
    <row r="61" s="2" customFormat="1" ht="20" customHeight="1" spans="1:12">
      <c r="A61" s="19">
        <f t="shared" si="7"/>
        <v>55</v>
      </c>
      <c r="B61" s="19" t="s">
        <v>52</v>
      </c>
      <c r="C61" s="20">
        <v>45410</v>
      </c>
      <c r="D61" s="19" t="s">
        <v>86</v>
      </c>
      <c r="E61" s="19">
        <v>8612150</v>
      </c>
      <c r="F61" s="21"/>
      <c r="G61" s="21">
        <v>9</v>
      </c>
      <c r="H61" s="23">
        <f t="shared" si="5"/>
        <v>130.6</v>
      </c>
      <c r="I61" s="23">
        <v>1175.4</v>
      </c>
      <c r="J61" s="19" t="s">
        <v>48</v>
      </c>
      <c r="L61" s="27"/>
    </row>
    <row r="62" s="2" customFormat="1" ht="20" customHeight="1" spans="1:12">
      <c r="A62" s="19">
        <f t="shared" si="7"/>
        <v>56</v>
      </c>
      <c r="B62" s="19" t="s">
        <v>52</v>
      </c>
      <c r="C62" s="20">
        <v>45410</v>
      </c>
      <c r="D62" s="19" t="s">
        <v>87</v>
      </c>
      <c r="E62" s="19">
        <v>8800470</v>
      </c>
      <c r="F62" s="21"/>
      <c r="G62" s="21">
        <v>4</v>
      </c>
      <c r="H62" s="23">
        <f t="shared" si="5"/>
        <v>96.09</v>
      </c>
      <c r="I62" s="23">
        <v>384.36</v>
      </c>
      <c r="J62" s="19" t="s">
        <v>48</v>
      </c>
      <c r="L62" s="27"/>
    </row>
    <row r="63" s="2" customFormat="1" ht="20" customHeight="1" spans="1:12">
      <c r="A63" s="19">
        <f t="shared" si="7"/>
        <v>57</v>
      </c>
      <c r="B63" s="19" t="s">
        <v>52</v>
      </c>
      <c r="C63" s="20">
        <v>45410</v>
      </c>
      <c r="D63" s="19" t="s">
        <v>88</v>
      </c>
      <c r="E63" s="19">
        <v>6212700</v>
      </c>
      <c r="F63" s="21"/>
      <c r="G63" s="22">
        <v>4</v>
      </c>
      <c r="H63" s="23">
        <f t="shared" si="5"/>
        <v>2850.67</v>
      </c>
      <c r="I63" s="23">
        <v>11402.68</v>
      </c>
      <c r="J63" s="19" t="s">
        <v>48</v>
      </c>
      <c r="L63" s="27"/>
    </row>
    <row r="64" s="2" customFormat="1" ht="20" customHeight="1" spans="1:12">
      <c r="A64" s="19">
        <f t="shared" si="7"/>
        <v>58</v>
      </c>
      <c r="B64" s="19" t="s">
        <v>52</v>
      </c>
      <c r="C64" s="20">
        <v>45410</v>
      </c>
      <c r="D64" s="19" t="s">
        <v>89</v>
      </c>
      <c r="E64" s="19">
        <v>6212380</v>
      </c>
      <c r="F64" s="21"/>
      <c r="G64" s="21">
        <v>4</v>
      </c>
      <c r="H64" s="23">
        <f t="shared" si="5"/>
        <v>1735.89</v>
      </c>
      <c r="I64" s="23">
        <v>6943.56</v>
      </c>
      <c r="J64" s="19" t="s">
        <v>48</v>
      </c>
      <c r="L64" s="27"/>
    </row>
    <row r="65" s="2" customFormat="1" ht="20" customHeight="1" spans="1:12">
      <c r="A65" s="19">
        <f t="shared" si="7"/>
        <v>59</v>
      </c>
      <c r="B65" s="19" t="s">
        <v>52</v>
      </c>
      <c r="C65" s="20">
        <v>45410</v>
      </c>
      <c r="D65" s="19" t="s">
        <v>90</v>
      </c>
      <c r="E65" s="19">
        <v>6212050</v>
      </c>
      <c r="F65" s="21"/>
      <c r="G65" s="22">
        <v>4</v>
      </c>
      <c r="H65" s="23">
        <f t="shared" si="5"/>
        <v>410.19</v>
      </c>
      <c r="I65" s="23">
        <v>1640.76</v>
      </c>
      <c r="J65" s="19" t="s">
        <v>48</v>
      </c>
      <c r="L65" s="27"/>
    </row>
    <row r="66" s="2" customFormat="1" ht="20" customHeight="1" spans="1:12">
      <c r="A66" s="19">
        <f t="shared" si="7"/>
        <v>60</v>
      </c>
      <c r="B66" s="19" t="s">
        <v>58</v>
      </c>
      <c r="C66" s="20">
        <v>45410</v>
      </c>
      <c r="D66" s="19" t="s">
        <v>91</v>
      </c>
      <c r="E66" s="19">
        <v>3105320</v>
      </c>
      <c r="F66" s="21"/>
      <c r="G66" s="22">
        <v>10</v>
      </c>
      <c r="H66" s="23">
        <f t="shared" si="5"/>
        <v>344.94</v>
      </c>
      <c r="I66" s="23">
        <v>3449.4</v>
      </c>
      <c r="J66" s="19" t="s">
        <v>92</v>
      </c>
      <c r="L66" s="27"/>
    </row>
    <row r="67" s="2" customFormat="1" ht="20" customHeight="1" spans="1:12">
      <c r="A67" s="19">
        <f t="shared" si="7"/>
        <v>61</v>
      </c>
      <c r="B67" s="19" t="s">
        <v>93</v>
      </c>
      <c r="C67" s="20">
        <v>45411</v>
      </c>
      <c r="D67" s="19" t="s">
        <v>94</v>
      </c>
      <c r="E67" s="19">
        <v>7187806</v>
      </c>
      <c r="F67" s="21"/>
      <c r="G67" s="22">
        <v>10</v>
      </c>
      <c r="H67" s="23">
        <f t="shared" si="5"/>
        <v>2479.65</v>
      </c>
      <c r="I67" s="23">
        <v>24796.5</v>
      </c>
      <c r="J67" s="19" t="s">
        <v>95</v>
      </c>
      <c r="L67" s="27"/>
    </row>
    <row r="68" s="2" customFormat="1" ht="20" customHeight="1" spans="1:12">
      <c r="A68" s="19">
        <f t="shared" ref="A68:A77" si="8">ROW()-6</f>
        <v>62</v>
      </c>
      <c r="B68" s="19" t="s">
        <v>93</v>
      </c>
      <c r="C68" s="20">
        <v>45411</v>
      </c>
      <c r="D68" s="19" t="s">
        <v>71</v>
      </c>
      <c r="E68" s="19">
        <v>7187803</v>
      </c>
      <c r="F68" s="21"/>
      <c r="G68" s="21">
        <v>10</v>
      </c>
      <c r="H68" s="23">
        <f t="shared" si="5"/>
        <v>602.57</v>
      </c>
      <c r="I68" s="23">
        <v>6025.7</v>
      </c>
      <c r="J68" s="19" t="s">
        <v>95</v>
      </c>
      <c r="L68" s="27"/>
    </row>
    <row r="69" s="2" customFormat="1" ht="20" customHeight="1" spans="1:12">
      <c r="A69" s="19">
        <f t="shared" si="8"/>
        <v>63</v>
      </c>
      <c r="B69" s="19" t="s">
        <v>32</v>
      </c>
      <c r="C69" s="20">
        <v>45417</v>
      </c>
      <c r="D69" s="19" t="s">
        <v>96</v>
      </c>
      <c r="E69" s="19">
        <v>7187206</v>
      </c>
      <c r="F69" s="21"/>
      <c r="G69" s="22">
        <v>3</v>
      </c>
      <c r="H69" s="23">
        <f t="shared" si="5"/>
        <v>3280.78</v>
      </c>
      <c r="I69" s="23">
        <v>9842.34</v>
      </c>
      <c r="J69" s="19" t="s">
        <v>34</v>
      </c>
      <c r="L69" s="27"/>
    </row>
    <row r="70" s="2" customFormat="1" ht="20" customHeight="1" spans="1:12">
      <c r="A70" s="19">
        <f t="shared" si="8"/>
        <v>64</v>
      </c>
      <c r="B70" s="19" t="s">
        <v>32</v>
      </c>
      <c r="C70" s="20">
        <v>45417</v>
      </c>
      <c r="D70" s="19" t="s">
        <v>97</v>
      </c>
      <c r="E70" s="19">
        <v>3140100</v>
      </c>
      <c r="F70" s="21"/>
      <c r="G70" s="21">
        <v>4</v>
      </c>
      <c r="H70" s="23">
        <f t="shared" si="5"/>
        <v>2460.6375</v>
      </c>
      <c r="I70" s="23">
        <v>9842.55</v>
      </c>
      <c r="J70" s="19" t="s">
        <v>34</v>
      </c>
      <c r="L70" s="27"/>
    </row>
    <row r="71" s="2" customFormat="1" ht="20" customHeight="1" spans="1:12">
      <c r="A71" s="19">
        <f t="shared" si="8"/>
        <v>65</v>
      </c>
      <c r="B71" s="19" t="s">
        <v>32</v>
      </c>
      <c r="C71" s="20">
        <v>45417</v>
      </c>
      <c r="D71" s="19" t="s">
        <v>23</v>
      </c>
      <c r="E71" s="19">
        <v>4582000</v>
      </c>
      <c r="F71" s="21"/>
      <c r="G71" s="22">
        <v>5</v>
      </c>
      <c r="H71" s="23">
        <f t="shared" si="5"/>
        <v>55.31</v>
      </c>
      <c r="I71" s="23">
        <v>276.55</v>
      </c>
      <c r="J71" s="19" t="s">
        <v>34</v>
      </c>
      <c r="L71" s="27"/>
    </row>
    <row r="72" s="2" customFormat="1" ht="20" customHeight="1" spans="1:12">
      <c r="A72" s="19">
        <f t="shared" si="8"/>
        <v>66</v>
      </c>
      <c r="B72" s="19" t="s">
        <v>32</v>
      </c>
      <c r="C72" s="20">
        <v>45417</v>
      </c>
      <c r="D72" s="19" t="s">
        <v>71</v>
      </c>
      <c r="E72" s="19">
        <v>7187803</v>
      </c>
      <c r="F72" s="21"/>
      <c r="G72" s="21">
        <v>1</v>
      </c>
      <c r="H72" s="23">
        <f t="shared" ref="H72:H103" si="9">+I72/G72</f>
        <v>602.56</v>
      </c>
      <c r="I72" s="23">
        <v>602.56</v>
      </c>
      <c r="J72" s="19" t="s">
        <v>34</v>
      </c>
      <c r="L72" s="27"/>
    </row>
    <row r="73" s="2" customFormat="1" ht="20" customHeight="1" spans="1:12">
      <c r="A73" s="19">
        <f t="shared" si="8"/>
        <v>67</v>
      </c>
      <c r="B73" s="19" t="s">
        <v>32</v>
      </c>
      <c r="C73" s="20">
        <v>45417</v>
      </c>
      <c r="D73" s="19" t="s">
        <v>94</v>
      </c>
      <c r="E73" s="19">
        <v>7187806</v>
      </c>
      <c r="F73" s="21"/>
      <c r="G73" s="21">
        <v>2</v>
      </c>
      <c r="H73" s="23">
        <f t="shared" si="9"/>
        <v>2479.66</v>
      </c>
      <c r="I73" s="23">
        <v>4959.32</v>
      </c>
      <c r="J73" s="19" t="s">
        <v>34</v>
      </c>
      <c r="L73" s="27"/>
    </row>
    <row r="74" s="2" customFormat="1" ht="20" customHeight="1" spans="1:12">
      <c r="A74" s="19">
        <f t="shared" si="8"/>
        <v>68</v>
      </c>
      <c r="B74" s="19" t="s">
        <v>32</v>
      </c>
      <c r="C74" s="20">
        <v>45417</v>
      </c>
      <c r="D74" s="19" t="s">
        <v>37</v>
      </c>
      <c r="E74" s="19">
        <v>4591700</v>
      </c>
      <c r="F74" s="21"/>
      <c r="G74" s="22">
        <v>4</v>
      </c>
      <c r="H74" s="23">
        <f t="shared" si="9"/>
        <v>194.01</v>
      </c>
      <c r="I74" s="23">
        <v>776.04</v>
      </c>
      <c r="J74" s="19" t="s">
        <v>34</v>
      </c>
      <c r="L74" s="27"/>
    </row>
    <row r="75" s="2" customFormat="1" ht="20" customHeight="1" spans="1:12">
      <c r="A75" s="19">
        <f t="shared" si="8"/>
        <v>69</v>
      </c>
      <c r="B75" s="19" t="s">
        <v>98</v>
      </c>
      <c r="C75" s="20">
        <v>45419</v>
      </c>
      <c r="D75" s="19" t="s">
        <v>99</v>
      </c>
      <c r="E75" s="19">
        <v>9320030</v>
      </c>
      <c r="F75" s="21"/>
      <c r="G75" s="22">
        <v>4</v>
      </c>
      <c r="H75" s="23">
        <f t="shared" si="9"/>
        <v>507.62</v>
      </c>
      <c r="I75" s="23">
        <v>2030.48</v>
      </c>
      <c r="J75" s="19" t="s">
        <v>100</v>
      </c>
      <c r="L75" s="27"/>
    </row>
    <row r="76" s="2" customFormat="1" ht="20" customHeight="1" spans="1:12">
      <c r="A76" s="19">
        <f t="shared" si="8"/>
        <v>70</v>
      </c>
      <c r="B76" s="19" t="s">
        <v>101</v>
      </c>
      <c r="C76" s="20">
        <v>45422</v>
      </c>
      <c r="D76" s="19" t="s">
        <v>102</v>
      </c>
      <c r="E76" s="19">
        <v>3388101</v>
      </c>
      <c r="F76" s="21"/>
      <c r="G76" s="21">
        <v>1</v>
      </c>
      <c r="H76" s="23">
        <f t="shared" si="9"/>
        <v>36.88</v>
      </c>
      <c r="I76" s="23">
        <v>36.88</v>
      </c>
      <c r="J76" s="19" t="s">
        <v>63</v>
      </c>
      <c r="L76" s="27"/>
    </row>
    <row r="77" s="2" customFormat="1" ht="20" customHeight="1" spans="1:12">
      <c r="A77" s="19">
        <f t="shared" si="8"/>
        <v>71</v>
      </c>
      <c r="B77" s="19" t="s">
        <v>27</v>
      </c>
      <c r="C77" s="20">
        <v>45422</v>
      </c>
      <c r="D77" s="19" t="s">
        <v>103</v>
      </c>
      <c r="E77" s="19">
        <v>5501060</v>
      </c>
      <c r="F77" s="21"/>
      <c r="G77" s="22">
        <v>20</v>
      </c>
      <c r="H77" s="23">
        <f t="shared" si="9"/>
        <v>903.271870375</v>
      </c>
      <c r="I77" s="23">
        <v>18065.4374075</v>
      </c>
      <c r="J77" s="19" t="s">
        <v>63</v>
      </c>
      <c r="L77" s="27"/>
    </row>
    <row r="78" s="2" customFormat="1" ht="20" customHeight="1" spans="1:12">
      <c r="A78" s="19">
        <f t="shared" ref="A78:A87" si="10">ROW()-6</f>
        <v>72</v>
      </c>
      <c r="B78" s="19" t="s">
        <v>78</v>
      </c>
      <c r="C78" s="20">
        <v>45422</v>
      </c>
      <c r="D78" s="19" t="s">
        <v>104</v>
      </c>
      <c r="E78" s="19">
        <v>1194443</v>
      </c>
      <c r="F78" s="21"/>
      <c r="G78" s="21">
        <v>10</v>
      </c>
      <c r="H78" s="23">
        <f t="shared" si="9"/>
        <v>380.78</v>
      </c>
      <c r="I78" s="23">
        <v>3807.8</v>
      </c>
      <c r="J78" s="19" t="s">
        <v>63</v>
      </c>
      <c r="L78" s="27"/>
    </row>
    <row r="79" s="2" customFormat="1" ht="20" customHeight="1" spans="1:12">
      <c r="A79" s="19">
        <f t="shared" si="10"/>
        <v>73</v>
      </c>
      <c r="B79" s="19" t="s">
        <v>78</v>
      </c>
      <c r="C79" s="20">
        <v>45422</v>
      </c>
      <c r="D79" s="19" t="s">
        <v>105</v>
      </c>
      <c r="E79" s="19">
        <v>1194516</v>
      </c>
      <c r="F79" s="21"/>
      <c r="G79" s="21">
        <v>10</v>
      </c>
      <c r="H79" s="23">
        <f t="shared" si="9"/>
        <v>776.07</v>
      </c>
      <c r="I79" s="23">
        <v>7760.7</v>
      </c>
      <c r="J79" s="19" t="s">
        <v>63</v>
      </c>
      <c r="L79" s="27"/>
    </row>
    <row r="80" s="2" customFormat="1" ht="20" customHeight="1" spans="1:12">
      <c r="A80" s="19">
        <f t="shared" si="10"/>
        <v>74</v>
      </c>
      <c r="B80" s="19" t="s">
        <v>78</v>
      </c>
      <c r="C80" s="20">
        <v>45422</v>
      </c>
      <c r="D80" s="19" t="s">
        <v>106</v>
      </c>
      <c r="E80" s="19">
        <v>2092200</v>
      </c>
      <c r="F80" s="21"/>
      <c r="G80" s="22">
        <v>5</v>
      </c>
      <c r="H80" s="23">
        <f t="shared" si="9"/>
        <v>135.24</v>
      </c>
      <c r="I80" s="23">
        <v>676.2</v>
      </c>
      <c r="J80" s="19" t="s">
        <v>63</v>
      </c>
      <c r="L80" s="27"/>
    </row>
    <row r="81" s="2" customFormat="1" ht="20" customHeight="1" spans="1:12">
      <c r="A81" s="19">
        <f t="shared" si="10"/>
        <v>75</v>
      </c>
      <c r="B81" s="19" t="s">
        <v>78</v>
      </c>
      <c r="C81" s="20">
        <v>45422</v>
      </c>
      <c r="D81" s="19" t="s">
        <v>107</v>
      </c>
      <c r="E81" s="19">
        <v>7151105</v>
      </c>
      <c r="F81" s="21"/>
      <c r="G81" s="22">
        <v>12</v>
      </c>
      <c r="H81" s="23">
        <f t="shared" si="9"/>
        <v>296.65</v>
      </c>
      <c r="I81" s="23">
        <v>3559.8</v>
      </c>
      <c r="J81" s="19" t="s">
        <v>63</v>
      </c>
      <c r="L81" s="27"/>
    </row>
    <row r="82" s="2" customFormat="1" ht="20" customHeight="1" spans="1:12">
      <c r="A82" s="19">
        <f t="shared" si="10"/>
        <v>76</v>
      </c>
      <c r="B82" s="19" t="s">
        <v>108</v>
      </c>
      <c r="C82" s="20">
        <v>45422</v>
      </c>
      <c r="D82" s="19" t="s">
        <v>23</v>
      </c>
      <c r="E82" s="19">
        <v>4582000</v>
      </c>
      <c r="F82" s="21"/>
      <c r="G82" s="22">
        <v>4</v>
      </c>
      <c r="H82" s="23">
        <f t="shared" si="9"/>
        <v>55.305</v>
      </c>
      <c r="I82" s="23">
        <v>221.22</v>
      </c>
      <c r="J82" s="19" t="s">
        <v>109</v>
      </c>
      <c r="L82" s="27"/>
    </row>
    <row r="83" s="2" customFormat="1" ht="21" customHeight="1" spans="1:12">
      <c r="A83" s="19">
        <f t="shared" si="10"/>
        <v>77</v>
      </c>
      <c r="B83" s="19" t="s">
        <v>108</v>
      </c>
      <c r="C83" s="20">
        <v>45422</v>
      </c>
      <c r="D83" s="19" t="s">
        <v>110</v>
      </c>
      <c r="E83" s="19">
        <v>7187753</v>
      </c>
      <c r="F83" s="21"/>
      <c r="G83" s="22">
        <v>4</v>
      </c>
      <c r="H83" s="23">
        <f t="shared" si="9"/>
        <v>3270.425</v>
      </c>
      <c r="I83" s="23">
        <v>13081.7</v>
      </c>
      <c r="J83" s="19" t="s">
        <v>109</v>
      </c>
      <c r="L83" s="27"/>
    </row>
    <row r="84" s="2" customFormat="1" ht="20" customHeight="1" spans="1:12">
      <c r="A84" s="19">
        <f t="shared" si="10"/>
        <v>78</v>
      </c>
      <c r="B84" s="19" t="s">
        <v>108</v>
      </c>
      <c r="C84" s="20">
        <v>45422</v>
      </c>
      <c r="D84" s="19" t="s">
        <v>111</v>
      </c>
      <c r="E84" s="19">
        <v>3241124</v>
      </c>
      <c r="F84" s="21"/>
      <c r="G84" s="22">
        <v>5</v>
      </c>
      <c r="H84" s="23">
        <f t="shared" si="9"/>
        <v>1117.5</v>
      </c>
      <c r="I84" s="23">
        <v>5587.5</v>
      </c>
      <c r="J84" s="19" t="s">
        <v>109</v>
      </c>
      <c r="L84" s="27"/>
    </row>
    <row r="85" s="2" customFormat="1" ht="20" customHeight="1" spans="1:12">
      <c r="A85" s="19">
        <f t="shared" si="10"/>
        <v>79</v>
      </c>
      <c r="B85" s="19" t="s">
        <v>108</v>
      </c>
      <c r="C85" s="20">
        <v>45422</v>
      </c>
      <c r="D85" s="19" t="s">
        <v>94</v>
      </c>
      <c r="E85" s="19">
        <v>7187806</v>
      </c>
      <c r="F85" s="21"/>
      <c r="G85" s="22">
        <v>2</v>
      </c>
      <c r="H85" s="23">
        <f t="shared" si="9"/>
        <v>2479.66</v>
      </c>
      <c r="I85" s="23">
        <v>4959.32</v>
      </c>
      <c r="J85" s="19" t="s">
        <v>109</v>
      </c>
      <c r="L85" s="27"/>
    </row>
    <row r="86" s="2" customFormat="1" ht="20" customHeight="1" spans="1:12">
      <c r="A86" s="19">
        <f t="shared" si="10"/>
        <v>80</v>
      </c>
      <c r="B86" s="19" t="s">
        <v>108</v>
      </c>
      <c r="C86" s="20">
        <v>45422</v>
      </c>
      <c r="D86" s="19" t="s">
        <v>71</v>
      </c>
      <c r="E86" s="19">
        <v>7187803</v>
      </c>
      <c r="F86" s="21"/>
      <c r="G86" s="22">
        <v>1</v>
      </c>
      <c r="H86" s="23">
        <f t="shared" si="9"/>
        <v>602.56</v>
      </c>
      <c r="I86" s="23">
        <v>602.56</v>
      </c>
      <c r="J86" s="19" t="s">
        <v>109</v>
      </c>
      <c r="L86" s="27"/>
    </row>
    <row r="87" s="2" customFormat="1" ht="20" customHeight="1" spans="1:12">
      <c r="A87" s="19">
        <f t="shared" si="10"/>
        <v>81</v>
      </c>
      <c r="B87" s="19" t="s">
        <v>98</v>
      </c>
      <c r="C87" s="20">
        <v>45422</v>
      </c>
      <c r="D87" s="19" t="s">
        <v>112</v>
      </c>
      <c r="E87" s="19">
        <v>1034500</v>
      </c>
      <c r="F87" s="21"/>
      <c r="G87" s="22">
        <v>1</v>
      </c>
      <c r="H87" s="23">
        <f t="shared" si="9"/>
        <v>458.64</v>
      </c>
      <c r="I87" s="23">
        <v>458.64</v>
      </c>
      <c r="J87" s="19" t="s">
        <v>63</v>
      </c>
      <c r="L87" s="27"/>
    </row>
    <row r="88" s="2" customFormat="1" ht="20" customHeight="1" spans="1:12">
      <c r="A88" s="19">
        <f t="shared" ref="A88:A97" si="11">ROW()-6</f>
        <v>82</v>
      </c>
      <c r="B88" s="19" t="s">
        <v>98</v>
      </c>
      <c r="C88" s="20">
        <v>45422</v>
      </c>
      <c r="D88" s="19" t="s">
        <v>71</v>
      </c>
      <c r="E88" s="19">
        <v>7187803</v>
      </c>
      <c r="F88" s="21"/>
      <c r="G88" s="22">
        <v>5</v>
      </c>
      <c r="H88" s="23">
        <f t="shared" si="9"/>
        <v>602.56</v>
      </c>
      <c r="I88" s="23">
        <v>3012.8</v>
      </c>
      <c r="J88" s="19" t="s">
        <v>113</v>
      </c>
      <c r="L88" s="27"/>
    </row>
    <row r="89" s="2" customFormat="1" ht="20" customHeight="1" spans="1:12">
      <c r="A89" s="19">
        <f t="shared" si="11"/>
        <v>83</v>
      </c>
      <c r="B89" s="19" t="s">
        <v>98</v>
      </c>
      <c r="C89" s="20">
        <v>45422</v>
      </c>
      <c r="D89" s="19" t="s">
        <v>114</v>
      </c>
      <c r="E89" s="19">
        <v>1110500</v>
      </c>
      <c r="F89" s="21"/>
      <c r="G89" s="22">
        <v>1</v>
      </c>
      <c r="H89" s="23">
        <f t="shared" si="9"/>
        <v>1591.62</v>
      </c>
      <c r="I89" s="23">
        <v>1591.62</v>
      </c>
      <c r="J89" s="19" t="s">
        <v>113</v>
      </c>
      <c r="L89" s="27"/>
    </row>
    <row r="90" s="2" customFormat="1" ht="20" customHeight="1" spans="1:12">
      <c r="A90" s="19">
        <f t="shared" si="11"/>
        <v>84</v>
      </c>
      <c r="B90" s="19" t="s">
        <v>98</v>
      </c>
      <c r="C90" s="20">
        <v>45422</v>
      </c>
      <c r="D90" s="19" t="s">
        <v>115</v>
      </c>
      <c r="E90" s="19">
        <v>7187756</v>
      </c>
      <c r="F90" s="21"/>
      <c r="G90" s="22">
        <v>1</v>
      </c>
      <c r="H90" s="23">
        <f t="shared" si="9"/>
        <v>628.68</v>
      </c>
      <c r="I90" s="23">
        <v>628.68</v>
      </c>
      <c r="J90" s="25" t="s">
        <v>43</v>
      </c>
      <c r="L90" s="27"/>
    </row>
    <row r="91" s="2" customFormat="1" ht="20" customHeight="1" spans="1:12">
      <c r="A91" s="19">
        <f t="shared" si="11"/>
        <v>85</v>
      </c>
      <c r="B91" s="19" t="s">
        <v>98</v>
      </c>
      <c r="C91" s="20">
        <v>45422</v>
      </c>
      <c r="D91" s="19" t="s">
        <v>116</v>
      </c>
      <c r="E91" s="19">
        <v>1058500</v>
      </c>
      <c r="F91" s="21"/>
      <c r="G91" s="22">
        <v>1</v>
      </c>
      <c r="H91" s="23">
        <f t="shared" si="9"/>
        <v>897.33</v>
      </c>
      <c r="I91" s="23">
        <v>897.33</v>
      </c>
      <c r="J91" s="19" t="s">
        <v>100</v>
      </c>
      <c r="L91" s="27"/>
    </row>
    <row r="92" s="2" customFormat="1" ht="20" customHeight="1" spans="1:12">
      <c r="A92" s="19">
        <f t="shared" si="11"/>
        <v>86</v>
      </c>
      <c r="B92" s="19" t="s">
        <v>98</v>
      </c>
      <c r="C92" s="20">
        <v>45422</v>
      </c>
      <c r="D92" s="19" t="s">
        <v>53</v>
      </c>
      <c r="E92" s="19">
        <v>3301610</v>
      </c>
      <c r="F92" s="21"/>
      <c r="G92" s="21">
        <v>8</v>
      </c>
      <c r="H92" s="23">
        <f t="shared" si="9"/>
        <v>170.07</v>
      </c>
      <c r="I92" s="23">
        <v>1360.56</v>
      </c>
      <c r="J92" s="19" t="s">
        <v>100</v>
      </c>
      <c r="L92" s="27"/>
    </row>
    <row r="93" s="2" customFormat="1" ht="20" customHeight="1" spans="1:12">
      <c r="A93" s="19">
        <f t="shared" si="11"/>
        <v>87</v>
      </c>
      <c r="B93" s="19" t="s">
        <v>98</v>
      </c>
      <c r="C93" s="20">
        <v>45422</v>
      </c>
      <c r="D93" s="19" t="s">
        <v>117</v>
      </c>
      <c r="E93" s="19">
        <v>8611290</v>
      </c>
      <c r="F93" s="21"/>
      <c r="G93" s="22">
        <v>1</v>
      </c>
      <c r="H93" s="23">
        <f t="shared" si="9"/>
        <v>281.69</v>
      </c>
      <c r="I93" s="23">
        <v>281.69</v>
      </c>
      <c r="J93" s="19" t="s">
        <v>100</v>
      </c>
      <c r="L93" s="27"/>
    </row>
    <row r="94" s="2" customFormat="1" ht="20" customHeight="1" spans="1:12">
      <c r="A94" s="19">
        <f t="shared" si="11"/>
        <v>88</v>
      </c>
      <c r="B94" s="19" t="s">
        <v>98</v>
      </c>
      <c r="C94" s="20">
        <v>45422</v>
      </c>
      <c r="D94" s="19" t="s">
        <v>118</v>
      </c>
      <c r="E94" s="19">
        <v>9671130</v>
      </c>
      <c r="F94" s="21"/>
      <c r="G94" s="21">
        <v>8</v>
      </c>
      <c r="H94" s="23">
        <f t="shared" si="9"/>
        <v>28.56</v>
      </c>
      <c r="I94" s="23">
        <v>228.48</v>
      </c>
      <c r="J94" s="19" t="s">
        <v>100</v>
      </c>
      <c r="L94" s="27"/>
    </row>
    <row r="95" s="2" customFormat="1" ht="20" customHeight="1" spans="1:12">
      <c r="A95" s="19">
        <f t="shared" si="11"/>
        <v>89</v>
      </c>
      <c r="B95" s="19" t="s">
        <v>98</v>
      </c>
      <c r="C95" s="20">
        <v>45422</v>
      </c>
      <c r="D95" s="19" t="s">
        <v>119</v>
      </c>
      <c r="E95" s="19">
        <v>2508100</v>
      </c>
      <c r="F95" s="21"/>
      <c r="G95" s="22">
        <v>2</v>
      </c>
      <c r="H95" s="23">
        <f t="shared" si="9"/>
        <v>99.81</v>
      </c>
      <c r="I95" s="23">
        <v>199.62</v>
      </c>
      <c r="J95" s="19" t="s">
        <v>100</v>
      </c>
      <c r="L95" s="27"/>
    </row>
    <row r="96" s="2" customFormat="1" ht="20" customHeight="1" spans="1:12">
      <c r="A96" s="19">
        <f t="shared" si="11"/>
        <v>90</v>
      </c>
      <c r="B96" s="19" t="s">
        <v>98</v>
      </c>
      <c r="C96" s="20">
        <v>45422</v>
      </c>
      <c r="D96" s="19" t="s">
        <v>120</v>
      </c>
      <c r="E96" s="19">
        <v>7187464</v>
      </c>
      <c r="F96" s="21"/>
      <c r="G96" s="22">
        <v>5</v>
      </c>
      <c r="H96" s="23">
        <f t="shared" si="9"/>
        <v>870.28</v>
      </c>
      <c r="I96" s="23">
        <v>4351.4</v>
      </c>
      <c r="J96" s="19" t="s">
        <v>121</v>
      </c>
      <c r="L96" s="27"/>
    </row>
    <row r="97" s="2" customFormat="1" ht="20" customHeight="1" spans="1:12">
      <c r="A97" s="19">
        <f t="shared" si="11"/>
        <v>91</v>
      </c>
      <c r="B97" s="19" t="s">
        <v>122</v>
      </c>
      <c r="C97" s="20">
        <v>45422</v>
      </c>
      <c r="D97" s="19" t="s">
        <v>123</v>
      </c>
      <c r="E97" s="19">
        <v>3370420</v>
      </c>
      <c r="F97" s="21"/>
      <c r="G97" s="22">
        <v>1</v>
      </c>
      <c r="H97" s="23">
        <f t="shared" si="9"/>
        <v>3158.39</v>
      </c>
      <c r="I97" s="23">
        <v>3158.39</v>
      </c>
      <c r="J97" s="25" t="s">
        <v>63</v>
      </c>
      <c r="L97" s="27"/>
    </row>
    <row r="98" s="2" customFormat="1" ht="20" customHeight="1" spans="1:12">
      <c r="A98" s="19">
        <f t="shared" ref="A98:A107" si="12">ROW()-6</f>
        <v>92</v>
      </c>
      <c r="B98" s="19" t="s">
        <v>122</v>
      </c>
      <c r="C98" s="20">
        <v>45422</v>
      </c>
      <c r="D98" s="19" t="s">
        <v>25</v>
      </c>
      <c r="E98" s="19">
        <v>1045500</v>
      </c>
      <c r="F98" s="21"/>
      <c r="G98" s="22">
        <v>1</v>
      </c>
      <c r="H98" s="23">
        <f t="shared" si="9"/>
        <v>529.34</v>
      </c>
      <c r="I98" s="23">
        <v>529.34</v>
      </c>
      <c r="J98" s="25" t="s">
        <v>124</v>
      </c>
      <c r="L98" s="27"/>
    </row>
    <row r="99" s="2" customFormat="1" ht="20" customHeight="1" spans="1:12">
      <c r="A99" s="19">
        <f t="shared" si="12"/>
        <v>93</v>
      </c>
      <c r="B99" s="19" t="s">
        <v>122</v>
      </c>
      <c r="C99" s="20">
        <v>45422</v>
      </c>
      <c r="D99" s="19" t="s">
        <v>99</v>
      </c>
      <c r="E99" s="19">
        <v>9320030</v>
      </c>
      <c r="F99" s="21"/>
      <c r="G99" s="22">
        <v>4</v>
      </c>
      <c r="H99" s="23">
        <f t="shared" si="9"/>
        <v>414.37</v>
      </c>
      <c r="I99" s="23">
        <v>1657.48</v>
      </c>
      <c r="J99" s="25" t="s">
        <v>125</v>
      </c>
      <c r="L99" s="27"/>
    </row>
    <row r="100" s="2" customFormat="1" ht="20" customHeight="1" spans="1:12">
      <c r="A100" s="19">
        <f t="shared" si="12"/>
        <v>94</v>
      </c>
      <c r="B100" s="19" t="s">
        <v>126</v>
      </c>
      <c r="C100" s="20">
        <v>45422</v>
      </c>
      <c r="D100" s="19" t="s">
        <v>127</v>
      </c>
      <c r="E100" s="19">
        <v>7187806</v>
      </c>
      <c r="F100" s="21"/>
      <c r="G100" s="21">
        <v>5</v>
      </c>
      <c r="H100" s="23">
        <f t="shared" si="9"/>
        <v>2479.65</v>
      </c>
      <c r="I100" s="23">
        <v>12398.25</v>
      </c>
      <c r="J100" s="19" t="s">
        <v>128</v>
      </c>
      <c r="L100" s="27"/>
    </row>
    <row r="101" s="2" customFormat="1" ht="20" customHeight="1" spans="1:12">
      <c r="A101" s="19">
        <f t="shared" si="12"/>
        <v>95</v>
      </c>
      <c r="B101" s="19" t="s">
        <v>126</v>
      </c>
      <c r="C101" s="20">
        <v>45422</v>
      </c>
      <c r="D101" s="19" t="s">
        <v>23</v>
      </c>
      <c r="E101" s="19">
        <v>4582000</v>
      </c>
      <c r="F101" s="21"/>
      <c r="G101" s="21">
        <v>3</v>
      </c>
      <c r="H101" s="23">
        <f t="shared" si="9"/>
        <v>55.3</v>
      </c>
      <c r="I101" s="23">
        <v>165.9</v>
      </c>
      <c r="J101" s="19" t="s">
        <v>128</v>
      </c>
      <c r="L101" s="27"/>
    </row>
    <row r="102" s="2" customFormat="1" ht="20" customHeight="1" spans="1:12">
      <c r="A102" s="19">
        <f t="shared" si="12"/>
        <v>96</v>
      </c>
      <c r="B102" s="19" t="s">
        <v>129</v>
      </c>
      <c r="C102" s="20">
        <v>45423</v>
      </c>
      <c r="D102" s="19" t="s">
        <v>130</v>
      </c>
      <c r="E102" s="19">
        <v>3140510</v>
      </c>
      <c r="F102" s="21"/>
      <c r="G102" s="22">
        <v>3</v>
      </c>
      <c r="H102" s="23">
        <f t="shared" si="9"/>
        <v>3614.3</v>
      </c>
      <c r="I102" s="23">
        <v>10842.9</v>
      </c>
      <c r="J102" s="19" t="s">
        <v>131</v>
      </c>
      <c r="L102" s="27"/>
    </row>
    <row r="103" s="2" customFormat="1" ht="20" customHeight="1" spans="1:12">
      <c r="A103" s="19">
        <f t="shared" si="12"/>
        <v>97</v>
      </c>
      <c r="B103" s="19" t="s">
        <v>24</v>
      </c>
      <c r="C103" s="20">
        <v>45423</v>
      </c>
      <c r="D103" s="19" t="s">
        <v>47</v>
      </c>
      <c r="E103" s="19">
        <v>1090500</v>
      </c>
      <c r="F103" s="21"/>
      <c r="G103" s="22">
        <v>15</v>
      </c>
      <c r="H103" s="23">
        <f t="shared" si="9"/>
        <v>1008.82</v>
      </c>
      <c r="I103" s="23">
        <v>15132.3</v>
      </c>
      <c r="J103" s="19" t="s">
        <v>63</v>
      </c>
      <c r="L103" s="27"/>
    </row>
    <row r="104" s="2" customFormat="1" ht="20" customHeight="1" spans="1:12">
      <c r="A104" s="19">
        <f t="shared" si="12"/>
        <v>98</v>
      </c>
      <c r="B104" s="19" t="s">
        <v>132</v>
      </c>
      <c r="C104" s="20">
        <v>45423</v>
      </c>
      <c r="D104" s="19" t="s">
        <v>133</v>
      </c>
      <c r="E104" s="19">
        <v>2802200</v>
      </c>
      <c r="F104" s="21"/>
      <c r="G104" s="21">
        <v>6</v>
      </c>
      <c r="H104" s="23">
        <f t="shared" ref="H104:H135" si="13">+I104/G104</f>
        <v>875.87</v>
      </c>
      <c r="I104" s="23">
        <v>5255.22</v>
      </c>
      <c r="J104" s="19" t="s">
        <v>134</v>
      </c>
      <c r="L104" s="27"/>
    </row>
    <row r="105" s="2" customFormat="1" ht="20" customHeight="1" spans="1:12">
      <c r="A105" s="19">
        <f t="shared" si="12"/>
        <v>99</v>
      </c>
      <c r="B105" s="19" t="s">
        <v>49</v>
      </c>
      <c r="C105" s="20">
        <v>45423</v>
      </c>
      <c r="D105" s="19" t="s">
        <v>135</v>
      </c>
      <c r="E105" s="19">
        <v>8005500</v>
      </c>
      <c r="F105" s="21"/>
      <c r="G105" s="21">
        <v>1</v>
      </c>
      <c r="H105" s="23">
        <f t="shared" si="13"/>
        <v>4853.87</v>
      </c>
      <c r="I105" s="23">
        <v>4853.87</v>
      </c>
      <c r="J105" s="19" t="s">
        <v>34</v>
      </c>
      <c r="L105" s="27"/>
    </row>
    <row r="106" s="2" customFormat="1" ht="20" customHeight="1" spans="1:12">
      <c r="A106" s="19">
        <f t="shared" si="12"/>
        <v>100</v>
      </c>
      <c r="B106" s="19" t="s">
        <v>49</v>
      </c>
      <c r="C106" s="20">
        <v>45423</v>
      </c>
      <c r="D106" s="19" t="s">
        <v>136</v>
      </c>
      <c r="E106" s="19">
        <v>7187752</v>
      </c>
      <c r="F106" s="21"/>
      <c r="G106" s="22">
        <v>5</v>
      </c>
      <c r="H106" s="23">
        <f t="shared" si="13"/>
        <v>3116.98</v>
      </c>
      <c r="I106" s="23">
        <v>15584.9</v>
      </c>
      <c r="J106" s="19" t="s">
        <v>34</v>
      </c>
      <c r="L106" s="27"/>
    </row>
    <row r="107" s="2" customFormat="1" ht="20" customHeight="1" spans="1:12">
      <c r="A107" s="19">
        <f t="shared" si="12"/>
        <v>101</v>
      </c>
      <c r="B107" s="19" t="s">
        <v>49</v>
      </c>
      <c r="C107" s="20">
        <v>45423</v>
      </c>
      <c r="D107" s="19" t="s">
        <v>71</v>
      </c>
      <c r="E107" s="19">
        <v>7187803</v>
      </c>
      <c r="F107" s="21"/>
      <c r="G107" s="21">
        <v>6</v>
      </c>
      <c r="H107" s="23">
        <f t="shared" si="13"/>
        <v>602.57</v>
      </c>
      <c r="I107" s="23">
        <v>3615.42</v>
      </c>
      <c r="J107" s="19" t="s">
        <v>34</v>
      </c>
      <c r="L107" s="27"/>
    </row>
    <row r="108" s="2" customFormat="1" ht="20" customHeight="1" spans="1:12">
      <c r="A108" s="19">
        <f t="shared" ref="A108:A114" si="14">ROW()-6</f>
        <v>102</v>
      </c>
      <c r="B108" s="19" t="s">
        <v>49</v>
      </c>
      <c r="C108" s="20">
        <v>45423</v>
      </c>
      <c r="D108" s="19" t="s">
        <v>137</v>
      </c>
      <c r="E108" s="19">
        <v>2833200</v>
      </c>
      <c r="F108" s="21"/>
      <c r="G108" s="22">
        <v>6</v>
      </c>
      <c r="H108" s="23">
        <f t="shared" si="13"/>
        <v>248.12</v>
      </c>
      <c r="I108" s="23">
        <v>1488.72</v>
      </c>
      <c r="J108" s="19" t="s">
        <v>34</v>
      </c>
      <c r="L108" s="27"/>
    </row>
    <row r="109" s="2" customFormat="1" ht="20" customHeight="1" spans="1:12">
      <c r="A109" s="19">
        <f t="shared" si="14"/>
        <v>103</v>
      </c>
      <c r="B109" s="19" t="s">
        <v>49</v>
      </c>
      <c r="C109" s="20">
        <v>45423</v>
      </c>
      <c r="D109" s="19" t="s">
        <v>123</v>
      </c>
      <c r="E109" s="19">
        <v>3370420</v>
      </c>
      <c r="F109" s="21"/>
      <c r="G109" s="22">
        <v>2</v>
      </c>
      <c r="H109" s="23">
        <f t="shared" si="13"/>
        <v>3158.4</v>
      </c>
      <c r="I109" s="23">
        <v>6316.8</v>
      </c>
      <c r="J109" s="19" t="s">
        <v>34</v>
      </c>
      <c r="L109" s="27"/>
    </row>
    <row r="110" s="2" customFormat="1" ht="20" customHeight="1" spans="1:12">
      <c r="A110" s="19">
        <f t="shared" si="14"/>
        <v>104</v>
      </c>
      <c r="B110" s="19" t="s">
        <v>49</v>
      </c>
      <c r="C110" s="20">
        <v>45423</v>
      </c>
      <c r="D110" s="19" t="s">
        <v>138</v>
      </c>
      <c r="E110" s="19">
        <v>4583000</v>
      </c>
      <c r="F110" s="21"/>
      <c r="G110" s="21">
        <v>1</v>
      </c>
      <c r="H110" s="23">
        <f t="shared" si="13"/>
        <v>257.44</v>
      </c>
      <c r="I110" s="23">
        <v>257.44</v>
      </c>
      <c r="J110" s="19" t="s">
        <v>34</v>
      </c>
      <c r="L110" s="27"/>
    </row>
    <row r="111" s="2" customFormat="1" ht="20" customHeight="1" spans="1:12">
      <c r="A111" s="19">
        <f t="shared" si="14"/>
        <v>105</v>
      </c>
      <c r="B111" s="19" t="s">
        <v>49</v>
      </c>
      <c r="C111" s="20">
        <v>45423</v>
      </c>
      <c r="D111" s="19" t="s">
        <v>139</v>
      </c>
      <c r="E111" s="19">
        <v>7072200</v>
      </c>
      <c r="F111" s="21"/>
      <c r="G111" s="22">
        <v>1</v>
      </c>
      <c r="H111" s="23">
        <f t="shared" si="13"/>
        <v>67.14</v>
      </c>
      <c r="I111" s="23">
        <v>67.14</v>
      </c>
      <c r="J111" s="19" t="s">
        <v>34</v>
      </c>
      <c r="L111" s="27"/>
    </row>
    <row r="112" s="2" customFormat="1" ht="20" customHeight="1" spans="1:12">
      <c r="A112" s="19">
        <f t="shared" si="14"/>
        <v>106</v>
      </c>
      <c r="B112" s="19" t="s">
        <v>49</v>
      </c>
      <c r="C112" s="20">
        <v>45423</v>
      </c>
      <c r="D112" s="19" t="s">
        <v>140</v>
      </c>
      <c r="E112" s="19">
        <v>2468000</v>
      </c>
      <c r="F112" s="21"/>
      <c r="G112" s="21">
        <v>11</v>
      </c>
      <c r="H112" s="23">
        <f t="shared" si="13"/>
        <v>44.41</v>
      </c>
      <c r="I112" s="23">
        <v>488.51</v>
      </c>
      <c r="J112" s="19" t="s">
        <v>34</v>
      </c>
      <c r="L112" s="27"/>
    </row>
    <row r="113" s="2" customFormat="1" ht="20" customHeight="1" spans="1:12">
      <c r="A113" s="19">
        <f t="shared" si="14"/>
        <v>107</v>
      </c>
      <c r="B113" s="19" t="s">
        <v>49</v>
      </c>
      <c r="C113" s="20">
        <v>45423</v>
      </c>
      <c r="D113" s="19" t="s">
        <v>123</v>
      </c>
      <c r="E113" s="19">
        <v>3370420</v>
      </c>
      <c r="F113" s="21"/>
      <c r="G113" s="22">
        <v>3</v>
      </c>
      <c r="H113" s="23">
        <f t="shared" si="13"/>
        <v>3158.39</v>
      </c>
      <c r="I113" s="23">
        <v>9475.17</v>
      </c>
      <c r="J113" s="19" t="s">
        <v>34</v>
      </c>
      <c r="L113" s="27"/>
    </row>
    <row r="114" s="2" customFormat="1" ht="20" customHeight="1" spans="1:12">
      <c r="A114" s="19">
        <f t="shared" si="14"/>
        <v>108</v>
      </c>
      <c r="B114" s="19" t="s">
        <v>49</v>
      </c>
      <c r="C114" s="20">
        <v>45423</v>
      </c>
      <c r="D114" s="19" t="s">
        <v>138</v>
      </c>
      <c r="E114" s="19">
        <v>4583000</v>
      </c>
      <c r="F114" s="21"/>
      <c r="G114" s="21">
        <v>2</v>
      </c>
      <c r="H114" s="23">
        <f t="shared" si="13"/>
        <v>257.44</v>
      </c>
      <c r="I114" s="23">
        <v>514.88</v>
      </c>
      <c r="J114" s="19" t="s">
        <v>34</v>
      </c>
      <c r="L114" s="27"/>
    </row>
    <row r="115" s="2" customFormat="1" ht="20" customHeight="1" spans="1:12">
      <c r="A115" s="19">
        <f t="shared" ref="A115:A124" si="15">ROW()-6</f>
        <v>109</v>
      </c>
      <c r="B115" s="19" t="s">
        <v>52</v>
      </c>
      <c r="C115" s="20">
        <v>45423</v>
      </c>
      <c r="D115" s="19" t="s">
        <v>56</v>
      </c>
      <c r="E115" s="19">
        <v>1553500</v>
      </c>
      <c r="F115" s="21"/>
      <c r="G115" s="22">
        <v>26</v>
      </c>
      <c r="H115" s="23">
        <f t="shared" si="13"/>
        <v>252.2499</v>
      </c>
      <c r="I115" s="23">
        <f>223.23*1.13*26</f>
        <v>6558.4974</v>
      </c>
      <c r="J115" s="19" t="s">
        <v>48</v>
      </c>
      <c r="L115" s="27"/>
    </row>
    <row r="116" s="2" customFormat="1" ht="20" customHeight="1" spans="1:12">
      <c r="A116" s="19">
        <f t="shared" si="15"/>
        <v>110</v>
      </c>
      <c r="B116" s="19" t="s">
        <v>98</v>
      </c>
      <c r="C116" s="20">
        <v>45423</v>
      </c>
      <c r="D116" s="19" t="s">
        <v>141</v>
      </c>
      <c r="E116" s="19">
        <v>3303500</v>
      </c>
      <c r="F116" s="21"/>
      <c r="G116" s="21">
        <v>1</v>
      </c>
      <c r="H116" s="23">
        <f t="shared" si="13"/>
        <v>7937.73</v>
      </c>
      <c r="I116" s="23">
        <v>7937.73</v>
      </c>
      <c r="J116" s="19" t="s">
        <v>142</v>
      </c>
      <c r="L116" s="27"/>
    </row>
    <row r="117" s="2" customFormat="1" ht="20" customHeight="1" spans="1:12">
      <c r="A117" s="19">
        <f t="shared" si="15"/>
        <v>111</v>
      </c>
      <c r="B117" s="19" t="s">
        <v>122</v>
      </c>
      <c r="C117" s="20">
        <v>45423</v>
      </c>
      <c r="D117" s="19" t="s">
        <v>143</v>
      </c>
      <c r="E117" s="19">
        <v>3456500</v>
      </c>
      <c r="F117" s="21"/>
      <c r="G117" s="21">
        <v>5</v>
      </c>
      <c r="H117" s="23">
        <f t="shared" si="13"/>
        <v>59.88</v>
      </c>
      <c r="I117" s="23">
        <v>299.4</v>
      </c>
      <c r="J117" s="19" t="s">
        <v>144</v>
      </c>
      <c r="L117" s="27"/>
    </row>
    <row r="118" s="2" customFormat="1" ht="20" customHeight="1" spans="1:12">
      <c r="A118" s="19">
        <f t="shared" si="15"/>
        <v>112</v>
      </c>
      <c r="B118" s="19" t="s">
        <v>49</v>
      </c>
      <c r="C118" s="20">
        <v>45426</v>
      </c>
      <c r="D118" s="19" t="s">
        <v>145</v>
      </c>
      <c r="E118" s="19">
        <v>3239300</v>
      </c>
      <c r="F118" s="21"/>
      <c r="G118" s="22">
        <v>1</v>
      </c>
      <c r="H118" s="23">
        <f t="shared" si="13"/>
        <v>199.5</v>
      </c>
      <c r="I118" s="23">
        <v>199.5</v>
      </c>
      <c r="J118" s="19" t="s">
        <v>146</v>
      </c>
      <c r="L118" s="27"/>
    </row>
    <row r="119" s="2" customFormat="1" ht="20" customHeight="1" spans="1:12">
      <c r="A119" s="19">
        <f t="shared" si="15"/>
        <v>113</v>
      </c>
      <c r="B119" s="19" t="s">
        <v>49</v>
      </c>
      <c r="C119" s="20">
        <v>45426</v>
      </c>
      <c r="D119" s="19" t="s">
        <v>147</v>
      </c>
      <c r="E119" s="19">
        <v>3244140</v>
      </c>
      <c r="F119" s="21"/>
      <c r="G119" s="21">
        <v>6</v>
      </c>
      <c r="H119" s="23">
        <f t="shared" si="13"/>
        <v>1414.85</v>
      </c>
      <c r="I119" s="23">
        <v>8489.1</v>
      </c>
      <c r="J119" s="19" t="s">
        <v>43</v>
      </c>
      <c r="L119" s="27"/>
    </row>
    <row r="120" s="2" customFormat="1" ht="20" customHeight="1" spans="1:12">
      <c r="A120" s="19">
        <f t="shared" si="15"/>
        <v>114</v>
      </c>
      <c r="B120" s="19" t="s">
        <v>49</v>
      </c>
      <c r="C120" s="20">
        <v>45426</v>
      </c>
      <c r="D120" s="19" t="s">
        <v>148</v>
      </c>
      <c r="E120" s="19">
        <v>3237124</v>
      </c>
      <c r="F120" s="21"/>
      <c r="G120" s="22">
        <v>6</v>
      </c>
      <c r="H120" s="23">
        <f t="shared" si="13"/>
        <v>370.47</v>
      </c>
      <c r="I120" s="23">
        <v>2222.82</v>
      </c>
      <c r="J120" s="19" t="s">
        <v>43</v>
      </c>
      <c r="L120" s="27"/>
    </row>
    <row r="121" s="2" customFormat="1" ht="20" customHeight="1" spans="1:12">
      <c r="A121" s="19">
        <f t="shared" si="15"/>
        <v>115</v>
      </c>
      <c r="B121" s="19" t="s">
        <v>49</v>
      </c>
      <c r="C121" s="20">
        <v>45426</v>
      </c>
      <c r="D121" s="19" t="s">
        <v>149</v>
      </c>
      <c r="E121" s="19">
        <v>3237200</v>
      </c>
      <c r="F121" s="21"/>
      <c r="G121" s="22">
        <v>6</v>
      </c>
      <c r="H121" s="23">
        <f t="shared" si="13"/>
        <v>103.11</v>
      </c>
      <c r="I121" s="23">
        <v>618.66</v>
      </c>
      <c r="J121" s="19" t="s">
        <v>43</v>
      </c>
      <c r="L121" s="27"/>
    </row>
    <row r="122" s="2" customFormat="1" ht="20" customHeight="1" spans="1:12">
      <c r="A122" s="19">
        <f t="shared" si="15"/>
        <v>116</v>
      </c>
      <c r="B122" s="19" t="s">
        <v>58</v>
      </c>
      <c r="C122" s="20">
        <v>45426</v>
      </c>
      <c r="D122" s="19" t="s">
        <v>150</v>
      </c>
      <c r="E122" s="19">
        <v>7187465</v>
      </c>
      <c r="F122" s="21"/>
      <c r="G122" s="22">
        <v>3</v>
      </c>
      <c r="H122" s="23">
        <f t="shared" si="13"/>
        <v>1081.08</v>
      </c>
      <c r="I122" s="23">
        <v>3243.24</v>
      </c>
      <c r="J122" s="19" t="s">
        <v>34</v>
      </c>
      <c r="L122" s="27"/>
    </row>
    <row r="123" s="2" customFormat="1" ht="20" customHeight="1" spans="1:12">
      <c r="A123" s="19">
        <f t="shared" si="15"/>
        <v>117</v>
      </c>
      <c r="B123" s="19" t="s">
        <v>108</v>
      </c>
      <c r="C123" s="20">
        <v>45426</v>
      </c>
      <c r="D123" s="19" t="s">
        <v>151</v>
      </c>
      <c r="E123" s="19">
        <v>2500460</v>
      </c>
      <c r="F123" s="21"/>
      <c r="G123" s="22">
        <v>1</v>
      </c>
      <c r="H123" s="23">
        <f t="shared" si="13"/>
        <v>276.09</v>
      </c>
      <c r="I123" s="23">
        <v>276.09</v>
      </c>
      <c r="J123" s="19" t="s">
        <v>152</v>
      </c>
      <c r="L123" s="27"/>
    </row>
    <row r="124" s="2" customFormat="1" ht="20" customHeight="1" spans="1:12">
      <c r="A124" s="19">
        <f t="shared" si="15"/>
        <v>118</v>
      </c>
      <c r="B124" s="19" t="s">
        <v>108</v>
      </c>
      <c r="C124" s="20">
        <v>45426</v>
      </c>
      <c r="D124" s="19" t="s">
        <v>85</v>
      </c>
      <c r="E124" s="19">
        <v>2500420</v>
      </c>
      <c r="F124" s="21"/>
      <c r="G124" s="22">
        <v>1</v>
      </c>
      <c r="H124" s="23">
        <f t="shared" si="13"/>
        <v>256.8</v>
      </c>
      <c r="I124" s="23">
        <v>256.8</v>
      </c>
      <c r="J124" s="19" t="s">
        <v>152</v>
      </c>
      <c r="L124" s="27"/>
    </row>
    <row r="125" s="2" customFormat="1" ht="20" customHeight="1" spans="1:12">
      <c r="A125" s="19">
        <f t="shared" ref="A125:A134" si="16">ROW()-6</f>
        <v>119</v>
      </c>
      <c r="B125" s="19" t="s">
        <v>126</v>
      </c>
      <c r="C125" s="20">
        <v>45426</v>
      </c>
      <c r="D125" s="19" t="s">
        <v>147</v>
      </c>
      <c r="E125" s="19">
        <v>3244140</v>
      </c>
      <c r="F125" s="21"/>
      <c r="G125" s="22">
        <v>1</v>
      </c>
      <c r="H125" s="23">
        <f t="shared" si="13"/>
        <v>1414.84</v>
      </c>
      <c r="I125" s="23">
        <v>1414.84</v>
      </c>
      <c r="J125" s="19" t="s">
        <v>153</v>
      </c>
      <c r="L125" s="27"/>
    </row>
    <row r="126" s="2" customFormat="1" ht="20" customHeight="1" spans="1:12">
      <c r="A126" s="19">
        <f t="shared" si="16"/>
        <v>120</v>
      </c>
      <c r="B126" s="19" t="s">
        <v>126</v>
      </c>
      <c r="C126" s="20">
        <v>45426</v>
      </c>
      <c r="D126" s="19" t="s">
        <v>154</v>
      </c>
      <c r="E126" s="19">
        <v>3240100</v>
      </c>
      <c r="F126" s="21"/>
      <c r="G126" s="22">
        <v>15</v>
      </c>
      <c r="H126" s="23">
        <f t="shared" si="13"/>
        <v>561.75</v>
      </c>
      <c r="I126" s="23">
        <v>8426.25</v>
      </c>
      <c r="J126" s="19" t="s">
        <v>155</v>
      </c>
      <c r="L126" s="27"/>
    </row>
    <row r="127" s="2" customFormat="1" ht="20" customHeight="1" spans="1:12">
      <c r="A127" s="19">
        <f t="shared" si="16"/>
        <v>121</v>
      </c>
      <c r="B127" s="19" t="s">
        <v>126</v>
      </c>
      <c r="C127" s="20">
        <v>45426</v>
      </c>
      <c r="D127" s="19" t="s">
        <v>156</v>
      </c>
      <c r="E127" s="19">
        <v>2469000</v>
      </c>
      <c r="F127" s="21"/>
      <c r="G127" s="22">
        <v>3</v>
      </c>
      <c r="H127" s="23">
        <f t="shared" si="13"/>
        <v>95.14</v>
      </c>
      <c r="I127" s="23">
        <v>285.42</v>
      </c>
      <c r="J127" s="19" t="s">
        <v>157</v>
      </c>
      <c r="L127" s="27"/>
    </row>
    <row r="128" s="2" customFormat="1" ht="20" customHeight="1" spans="1:12">
      <c r="A128" s="19">
        <f t="shared" si="16"/>
        <v>122</v>
      </c>
      <c r="B128" s="19" t="s">
        <v>126</v>
      </c>
      <c r="C128" s="20">
        <v>45426</v>
      </c>
      <c r="D128" s="19" t="s">
        <v>158</v>
      </c>
      <c r="E128" s="19">
        <v>8611070</v>
      </c>
      <c r="F128" s="21"/>
      <c r="G128" s="22">
        <v>3</v>
      </c>
      <c r="H128" s="23">
        <f t="shared" si="13"/>
        <v>221.07</v>
      </c>
      <c r="I128" s="23">
        <v>663.21</v>
      </c>
      <c r="J128" s="19" t="s">
        <v>157</v>
      </c>
      <c r="L128" s="27"/>
    </row>
    <row r="129" s="2" customFormat="1" ht="20" customHeight="1" spans="1:12">
      <c r="A129" s="19">
        <f t="shared" si="16"/>
        <v>123</v>
      </c>
      <c r="B129" s="19" t="s">
        <v>126</v>
      </c>
      <c r="C129" s="20">
        <v>45426</v>
      </c>
      <c r="D129" s="19" t="s">
        <v>159</v>
      </c>
      <c r="E129" s="19">
        <v>4116500</v>
      </c>
      <c r="F129" s="21"/>
      <c r="G129" s="22">
        <v>3</v>
      </c>
      <c r="H129" s="23">
        <f t="shared" si="13"/>
        <v>208.94</v>
      </c>
      <c r="I129" s="23">
        <v>626.82</v>
      </c>
      <c r="J129" s="19" t="s">
        <v>157</v>
      </c>
      <c r="L129" s="27"/>
    </row>
    <row r="130" s="2" customFormat="1" ht="20" customHeight="1" spans="1:12">
      <c r="A130" s="19">
        <f t="shared" si="16"/>
        <v>124</v>
      </c>
      <c r="B130" s="19" t="s">
        <v>126</v>
      </c>
      <c r="C130" s="20">
        <v>45426</v>
      </c>
      <c r="D130" s="19" t="s">
        <v>160</v>
      </c>
      <c r="E130" s="19">
        <v>2514000</v>
      </c>
      <c r="F130" s="21"/>
      <c r="G130" s="22">
        <v>1</v>
      </c>
      <c r="H130" s="23">
        <f t="shared" si="13"/>
        <v>60.82</v>
      </c>
      <c r="I130" s="23">
        <v>60.82</v>
      </c>
      <c r="J130" s="19" t="s">
        <v>161</v>
      </c>
      <c r="L130" s="27"/>
    </row>
    <row r="131" s="2" customFormat="1" ht="20" customHeight="1" spans="1:12">
      <c r="A131" s="19">
        <f t="shared" si="16"/>
        <v>125</v>
      </c>
      <c r="B131" s="19" t="s">
        <v>126</v>
      </c>
      <c r="C131" s="20">
        <v>45426</v>
      </c>
      <c r="D131" s="19" t="s">
        <v>19</v>
      </c>
      <c r="E131" s="19">
        <v>4127010</v>
      </c>
      <c r="F131" s="21"/>
      <c r="G131" s="22">
        <v>8</v>
      </c>
      <c r="H131" s="23">
        <f t="shared" si="13"/>
        <v>255.58625</v>
      </c>
      <c r="I131" s="23">
        <v>2044.69</v>
      </c>
      <c r="J131" s="19" t="s">
        <v>162</v>
      </c>
      <c r="L131" s="27"/>
    </row>
    <row r="132" s="2" customFormat="1" ht="20" customHeight="1" spans="1:12">
      <c r="A132" s="19">
        <f t="shared" si="16"/>
        <v>126</v>
      </c>
      <c r="B132" s="19" t="s">
        <v>126</v>
      </c>
      <c r="C132" s="20">
        <v>45426</v>
      </c>
      <c r="D132" s="19" t="s">
        <v>163</v>
      </c>
      <c r="E132" s="19">
        <v>9340000</v>
      </c>
      <c r="F132" s="21"/>
      <c r="G132" s="21">
        <v>2</v>
      </c>
      <c r="H132" s="23">
        <f t="shared" si="13"/>
        <v>191.815</v>
      </c>
      <c r="I132" s="23">
        <v>383.63</v>
      </c>
      <c r="J132" s="19" t="s">
        <v>162</v>
      </c>
      <c r="L132" s="27"/>
    </row>
    <row r="133" s="2" customFormat="1" ht="20" customHeight="1" spans="1:12">
      <c r="A133" s="19">
        <f t="shared" si="16"/>
        <v>127</v>
      </c>
      <c r="B133" s="19" t="s">
        <v>52</v>
      </c>
      <c r="C133" s="20">
        <v>45427</v>
      </c>
      <c r="D133" s="19" t="s">
        <v>164</v>
      </c>
      <c r="E133" s="19">
        <v>7187286</v>
      </c>
      <c r="F133" s="21"/>
      <c r="G133" s="21">
        <v>1</v>
      </c>
      <c r="H133" s="23">
        <f t="shared" si="13"/>
        <v>2488.12</v>
      </c>
      <c r="I133" s="23">
        <v>2488.12</v>
      </c>
      <c r="J133" s="19" t="s">
        <v>63</v>
      </c>
      <c r="L133" s="27"/>
    </row>
    <row r="134" s="2" customFormat="1" ht="20" customHeight="1" spans="1:12">
      <c r="A134" s="19">
        <f t="shared" si="16"/>
        <v>128</v>
      </c>
      <c r="B134" s="19" t="s">
        <v>58</v>
      </c>
      <c r="C134" s="20">
        <v>45427</v>
      </c>
      <c r="D134" s="19" t="s">
        <v>165</v>
      </c>
      <c r="E134" s="19">
        <v>7187494</v>
      </c>
      <c r="F134" s="21"/>
      <c r="G134" s="22">
        <v>1</v>
      </c>
      <c r="H134" s="23">
        <f t="shared" si="13"/>
        <v>3378.7</v>
      </c>
      <c r="I134" s="23">
        <v>3378.7</v>
      </c>
      <c r="J134" s="19" t="s">
        <v>63</v>
      </c>
      <c r="L134" s="27"/>
    </row>
    <row r="135" s="2" customFormat="1" ht="20" customHeight="1" spans="1:12">
      <c r="A135" s="19">
        <f t="shared" ref="A135:A144" si="17">ROW()-6</f>
        <v>129</v>
      </c>
      <c r="B135" s="19" t="s">
        <v>58</v>
      </c>
      <c r="C135" s="20">
        <v>45427</v>
      </c>
      <c r="D135" s="19" t="s">
        <v>166</v>
      </c>
      <c r="E135" s="19">
        <v>7187720</v>
      </c>
      <c r="F135" s="21"/>
      <c r="G135" s="22">
        <v>3</v>
      </c>
      <c r="H135" s="23">
        <f t="shared" si="13"/>
        <v>2487.17</v>
      </c>
      <c r="I135" s="23">
        <v>7461.51</v>
      </c>
      <c r="J135" s="19" t="s">
        <v>63</v>
      </c>
      <c r="L135" s="27"/>
    </row>
    <row r="136" s="2" customFormat="1" ht="20" customHeight="1" spans="1:12">
      <c r="A136" s="19">
        <f t="shared" si="17"/>
        <v>130</v>
      </c>
      <c r="B136" s="19" t="s">
        <v>58</v>
      </c>
      <c r="C136" s="20">
        <v>45427</v>
      </c>
      <c r="D136" s="19" t="s">
        <v>19</v>
      </c>
      <c r="E136" s="19">
        <v>7187676</v>
      </c>
      <c r="F136" s="21"/>
      <c r="G136" s="21">
        <v>4</v>
      </c>
      <c r="H136" s="23">
        <f t="shared" ref="H136:H154" si="18">+I136/G136</f>
        <v>66.91</v>
      </c>
      <c r="I136" s="23">
        <v>267.64</v>
      </c>
      <c r="J136" s="19" t="s">
        <v>63</v>
      </c>
      <c r="L136" s="27"/>
    </row>
    <row r="137" s="2" customFormat="1" ht="20" customHeight="1" spans="1:12">
      <c r="A137" s="19">
        <f t="shared" si="17"/>
        <v>131</v>
      </c>
      <c r="B137" s="19" t="s">
        <v>58</v>
      </c>
      <c r="C137" s="20">
        <v>45427</v>
      </c>
      <c r="D137" s="19" t="s">
        <v>21</v>
      </c>
      <c r="E137" s="19">
        <v>4580000</v>
      </c>
      <c r="F137" s="21"/>
      <c r="G137" s="21">
        <v>3</v>
      </c>
      <c r="H137" s="23">
        <f t="shared" si="18"/>
        <v>31.05</v>
      </c>
      <c r="I137" s="23">
        <v>93.15</v>
      </c>
      <c r="J137" s="19" t="s">
        <v>63</v>
      </c>
      <c r="L137" s="27"/>
    </row>
    <row r="138" s="2" customFormat="1" ht="20" customHeight="1" spans="1:12">
      <c r="A138" s="19">
        <f t="shared" si="17"/>
        <v>132</v>
      </c>
      <c r="B138" s="19" t="s">
        <v>58</v>
      </c>
      <c r="C138" s="20">
        <v>45427</v>
      </c>
      <c r="D138" s="19" t="s">
        <v>167</v>
      </c>
      <c r="E138" s="19">
        <v>4590700</v>
      </c>
      <c r="F138" s="21"/>
      <c r="G138" s="22">
        <v>3</v>
      </c>
      <c r="H138" s="23">
        <f t="shared" si="18"/>
        <v>189.35</v>
      </c>
      <c r="I138" s="23">
        <v>568.05</v>
      </c>
      <c r="J138" s="19" t="s">
        <v>63</v>
      </c>
      <c r="L138" s="27"/>
    </row>
    <row r="139" s="2" customFormat="1" ht="20" customHeight="1" spans="1:12">
      <c r="A139" s="19">
        <f t="shared" si="17"/>
        <v>133</v>
      </c>
      <c r="B139" s="19" t="s">
        <v>58</v>
      </c>
      <c r="C139" s="20">
        <v>45427</v>
      </c>
      <c r="D139" s="19" t="s">
        <v>168</v>
      </c>
      <c r="E139" s="19">
        <v>4116000</v>
      </c>
      <c r="F139" s="21"/>
      <c r="G139" s="21">
        <v>1</v>
      </c>
      <c r="H139" s="23">
        <f t="shared" si="18"/>
        <v>76.49</v>
      </c>
      <c r="I139" s="23">
        <v>76.49</v>
      </c>
      <c r="J139" s="19" t="s">
        <v>63</v>
      </c>
      <c r="L139" s="27"/>
    </row>
    <row r="140" s="2" customFormat="1" ht="20" customHeight="1" spans="1:12">
      <c r="A140" s="19">
        <f t="shared" si="17"/>
        <v>134</v>
      </c>
      <c r="B140" s="19" t="s">
        <v>58</v>
      </c>
      <c r="C140" s="20">
        <v>45427</v>
      </c>
      <c r="D140" s="19" t="s">
        <v>169</v>
      </c>
      <c r="E140" s="19">
        <v>1194420</v>
      </c>
      <c r="F140" s="21"/>
      <c r="G140" s="22">
        <v>7</v>
      </c>
      <c r="H140" s="23">
        <f t="shared" si="18"/>
        <v>3594.04</v>
      </c>
      <c r="I140" s="23">
        <v>25158.28</v>
      </c>
      <c r="J140" s="19" t="s">
        <v>43</v>
      </c>
      <c r="L140" s="27"/>
    </row>
    <row r="141" s="2" customFormat="1" ht="20" customHeight="1" spans="1:12">
      <c r="A141" s="19">
        <f t="shared" si="17"/>
        <v>135</v>
      </c>
      <c r="B141" s="19" t="s">
        <v>58</v>
      </c>
      <c r="C141" s="20">
        <v>45427</v>
      </c>
      <c r="D141" s="19" t="s">
        <v>170</v>
      </c>
      <c r="E141" s="19">
        <v>1194550</v>
      </c>
      <c r="F141" s="21"/>
      <c r="G141" s="22">
        <v>8</v>
      </c>
      <c r="H141" s="23">
        <f t="shared" si="18"/>
        <v>4599.48</v>
      </c>
      <c r="I141" s="23">
        <v>36795.84</v>
      </c>
      <c r="J141" s="25" t="s">
        <v>43</v>
      </c>
      <c r="L141" s="27"/>
    </row>
    <row r="142" s="2" customFormat="1" ht="20" customHeight="1" spans="1:12">
      <c r="A142" s="19">
        <f t="shared" si="17"/>
        <v>136</v>
      </c>
      <c r="B142" s="19" t="s">
        <v>98</v>
      </c>
      <c r="C142" s="20">
        <v>45427</v>
      </c>
      <c r="D142" s="19" t="s">
        <v>171</v>
      </c>
      <c r="E142" s="19">
        <v>5507120</v>
      </c>
      <c r="F142" s="21"/>
      <c r="G142" s="22">
        <v>5</v>
      </c>
      <c r="H142" s="23">
        <f t="shared" si="18"/>
        <v>5612.1</v>
      </c>
      <c r="I142" s="23">
        <v>28060.5</v>
      </c>
      <c r="J142" s="19" t="s">
        <v>172</v>
      </c>
      <c r="L142" s="27"/>
    </row>
    <row r="143" s="2" customFormat="1" ht="20" customHeight="1" spans="1:12">
      <c r="A143" s="19">
        <f t="shared" si="17"/>
        <v>137</v>
      </c>
      <c r="B143" s="19" t="s">
        <v>98</v>
      </c>
      <c r="C143" s="20">
        <v>45427</v>
      </c>
      <c r="D143" s="19" t="s">
        <v>173</v>
      </c>
      <c r="E143" s="19">
        <v>5501020</v>
      </c>
      <c r="F143" s="21"/>
      <c r="G143" s="22">
        <v>10</v>
      </c>
      <c r="H143" s="23">
        <f t="shared" si="18"/>
        <v>692.49</v>
      </c>
      <c r="I143" s="23">
        <v>6924.9</v>
      </c>
      <c r="J143" s="19" t="s">
        <v>172</v>
      </c>
      <c r="L143" s="27"/>
    </row>
    <row r="144" s="2" customFormat="1" ht="20" customHeight="1" spans="1:12">
      <c r="A144" s="19">
        <f t="shared" si="17"/>
        <v>138</v>
      </c>
      <c r="B144" s="19" t="s">
        <v>98</v>
      </c>
      <c r="C144" s="20">
        <v>45427</v>
      </c>
      <c r="D144" s="19" t="s">
        <v>35</v>
      </c>
      <c r="E144" s="19">
        <v>8602800</v>
      </c>
      <c r="F144" s="21"/>
      <c r="G144" s="21">
        <v>5</v>
      </c>
      <c r="H144" s="23">
        <f t="shared" si="18"/>
        <v>453.32</v>
      </c>
      <c r="I144" s="23">
        <v>2266.6</v>
      </c>
      <c r="J144" s="19" t="s">
        <v>172</v>
      </c>
      <c r="L144" s="27"/>
    </row>
    <row r="145" s="2" customFormat="1" ht="20" customHeight="1" spans="1:12">
      <c r="A145" s="19">
        <f t="shared" ref="A145:A150" si="19">ROW()-6</f>
        <v>139</v>
      </c>
      <c r="B145" s="19" t="s">
        <v>98</v>
      </c>
      <c r="C145" s="20">
        <v>45427</v>
      </c>
      <c r="D145" s="19" t="s">
        <v>46</v>
      </c>
      <c r="E145" s="19">
        <v>8602080</v>
      </c>
      <c r="F145" s="21"/>
      <c r="G145" s="22">
        <v>5</v>
      </c>
      <c r="H145" s="23">
        <f t="shared" si="18"/>
        <v>228.53</v>
      </c>
      <c r="I145" s="23">
        <v>1142.65</v>
      </c>
      <c r="J145" s="19" t="s">
        <v>172</v>
      </c>
      <c r="L145" s="27"/>
    </row>
    <row r="146" s="2" customFormat="1" ht="20" customHeight="1" spans="1:12">
      <c r="A146" s="19">
        <f t="shared" si="19"/>
        <v>140</v>
      </c>
      <c r="B146" s="19" t="s">
        <v>98</v>
      </c>
      <c r="C146" s="20">
        <v>45427</v>
      </c>
      <c r="D146" s="19" t="s">
        <v>174</v>
      </c>
      <c r="E146" s="19">
        <v>5001215</v>
      </c>
      <c r="F146" s="21"/>
      <c r="G146" s="22">
        <v>5</v>
      </c>
      <c r="H146" s="23">
        <f t="shared" si="18"/>
        <v>50.92</v>
      </c>
      <c r="I146" s="23">
        <v>254.6</v>
      </c>
      <c r="J146" s="19" t="s">
        <v>172</v>
      </c>
      <c r="L146" s="27"/>
    </row>
    <row r="147" s="2" customFormat="1" ht="20" customHeight="1" spans="1:12">
      <c r="A147" s="19">
        <f t="shared" si="19"/>
        <v>141</v>
      </c>
      <c r="B147" s="19" t="s">
        <v>98</v>
      </c>
      <c r="C147" s="20">
        <v>45427</v>
      </c>
      <c r="D147" s="19" t="s">
        <v>175</v>
      </c>
      <c r="E147" s="19">
        <v>5001223</v>
      </c>
      <c r="F147" s="21"/>
      <c r="G147" s="21">
        <v>5</v>
      </c>
      <c r="H147" s="23">
        <f t="shared" si="18"/>
        <v>76.28</v>
      </c>
      <c r="I147" s="23">
        <v>381.4</v>
      </c>
      <c r="J147" s="19" t="s">
        <v>172</v>
      </c>
      <c r="L147" s="27"/>
    </row>
    <row r="148" s="2" customFormat="1" ht="20" customHeight="1" spans="1:12">
      <c r="A148" s="19">
        <f t="shared" si="19"/>
        <v>142</v>
      </c>
      <c r="B148" s="19" t="s">
        <v>98</v>
      </c>
      <c r="C148" s="20">
        <v>45427</v>
      </c>
      <c r="D148" s="19" t="s">
        <v>176</v>
      </c>
      <c r="E148" s="19">
        <v>5001240</v>
      </c>
      <c r="F148" s="21"/>
      <c r="G148" s="22">
        <v>5</v>
      </c>
      <c r="H148" s="23">
        <f t="shared" si="18"/>
        <v>82.39</v>
      </c>
      <c r="I148" s="23">
        <v>411.95</v>
      </c>
      <c r="J148" s="25" t="s">
        <v>172</v>
      </c>
      <c r="L148" s="27"/>
    </row>
    <row r="149" s="2" customFormat="1" ht="20" customHeight="1" spans="1:12">
      <c r="A149" s="19">
        <f t="shared" si="19"/>
        <v>143</v>
      </c>
      <c r="B149" s="19" t="s">
        <v>98</v>
      </c>
      <c r="C149" s="20">
        <v>45427</v>
      </c>
      <c r="D149" s="19" t="s">
        <v>177</v>
      </c>
      <c r="E149" s="19">
        <v>5501310</v>
      </c>
      <c r="F149" s="21"/>
      <c r="G149" s="22">
        <v>5</v>
      </c>
      <c r="H149" s="23">
        <f t="shared" si="18"/>
        <v>269.97</v>
      </c>
      <c r="I149" s="23">
        <v>1349.85</v>
      </c>
      <c r="J149" s="25" t="s">
        <v>172</v>
      </c>
      <c r="L149" s="27"/>
    </row>
    <row r="150" s="2" customFormat="1" ht="20" customHeight="1" spans="1:12">
      <c r="A150" s="19">
        <f t="shared" si="19"/>
        <v>144</v>
      </c>
      <c r="B150" s="19" t="s">
        <v>98</v>
      </c>
      <c r="C150" s="20">
        <v>45427</v>
      </c>
      <c r="D150" s="19" t="s">
        <v>178</v>
      </c>
      <c r="E150" s="19">
        <v>5501695</v>
      </c>
      <c r="F150" s="21"/>
      <c r="G150" s="22">
        <v>20</v>
      </c>
      <c r="H150" s="23">
        <f t="shared" si="18"/>
        <v>352.48</v>
      </c>
      <c r="I150" s="23">
        <v>7049.6</v>
      </c>
      <c r="J150" s="25" t="s">
        <v>172</v>
      </c>
      <c r="L150" s="27"/>
    </row>
    <row r="151" s="2" customFormat="1" ht="20" customHeight="1" spans="1:12">
      <c r="A151" s="19">
        <f t="shared" ref="A151:A160" si="20">ROW()-6</f>
        <v>145</v>
      </c>
      <c r="B151" s="19" t="s">
        <v>122</v>
      </c>
      <c r="C151" s="20">
        <v>45427</v>
      </c>
      <c r="D151" s="19" t="s">
        <v>179</v>
      </c>
      <c r="E151" s="19">
        <v>3118000</v>
      </c>
      <c r="F151" s="21"/>
      <c r="G151" s="22">
        <v>1</v>
      </c>
      <c r="H151" s="23">
        <f t="shared" si="18"/>
        <v>605.96</v>
      </c>
      <c r="I151" s="23">
        <v>605.96</v>
      </c>
      <c r="J151" s="19" t="s">
        <v>180</v>
      </c>
      <c r="L151" s="27"/>
    </row>
    <row r="152" s="2" customFormat="1" ht="20" customHeight="1" spans="1:12">
      <c r="A152" s="19">
        <f t="shared" si="20"/>
        <v>146</v>
      </c>
      <c r="B152" s="19" t="s">
        <v>126</v>
      </c>
      <c r="C152" s="20">
        <v>45427</v>
      </c>
      <c r="D152" s="19" t="s">
        <v>56</v>
      </c>
      <c r="E152" s="19">
        <v>1553500</v>
      </c>
      <c r="F152" s="21"/>
      <c r="G152" s="22">
        <v>32</v>
      </c>
      <c r="H152" s="23">
        <f t="shared" si="18"/>
        <v>252.25</v>
      </c>
      <c r="I152" s="23">
        <v>8072</v>
      </c>
      <c r="J152" s="19" t="s">
        <v>181</v>
      </c>
      <c r="L152" s="27"/>
    </row>
    <row r="153" s="2" customFormat="1" ht="20" customHeight="1" spans="1:12">
      <c r="A153" s="19">
        <f t="shared" si="20"/>
        <v>147</v>
      </c>
      <c r="B153" s="19" t="s">
        <v>24</v>
      </c>
      <c r="C153" s="20" t="s">
        <v>182</v>
      </c>
      <c r="D153" s="19" t="s">
        <v>83</v>
      </c>
      <c r="E153" s="19">
        <v>2562500</v>
      </c>
      <c r="F153" s="21"/>
      <c r="G153" s="22">
        <v>22</v>
      </c>
      <c r="H153" s="23">
        <f t="shared" si="18"/>
        <v>250.92</v>
      </c>
      <c r="I153" s="23">
        <v>5520.24</v>
      </c>
      <c r="J153" s="19" t="s">
        <v>26</v>
      </c>
      <c r="L153" s="27"/>
    </row>
    <row r="154" s="2" customFormat="1" ht="20" customHeight="1" spans="1:12">
      <c r="A154" s="19">
        <f t="shared" si="20"/>
        <v>148</v>
      </c>
      <c r="B154" s="19" t="s">
        <v>78</v>
      </c>
      <c r="C154" s="20" t="s">
        <v>183</v>
      </c>
      <c r="D154" s="19" t="s">
        <v>184</v>
      </c>
      <c r="E154" s="19">
        <v>5501685</v>
      </c>
      <c r="F154" s="21"/>
      <c r="G154" s="22">
        <v>40</v>
      </c>
      <c r="H154" s="23">
        <f t="shared" si="18"/>
        <v>1105</v>
      </c>
      <c r="I154" s="23">
        <v>44200</v>
      </c>
      <c r="J154" s="19" t="s">
        <v>63</v>
      </c>
      <c r="L154" s="27"/>
    </row>
    <row r="155" s="2" customFormat="1" ht="20" customHeight="1" spans="1:12">
      <c r="A155" s="19">
        <f t="shared" si="20"/>
        <v>149</v>
      </c>
      <c r="B155" s="19" t="s">
        <v>132</v>
      </c>
      <c r="C155" s="20">
        <v>45432</v>
      </c>
      <c r="D155" s="19" t="s">
        <v>185</v>
      </c>
      <c r="E155" s="19" t="s">
        <v>186</v>
      </c>
      <c r="F155" s="21"/>
      <c r="G155" s="22">
        <v>17</v>
      </c>
      <c r="H155" s="23">
        <v>2217.58407079646</v>
      </c>
      <c r="I155" s="23">
        <v>42599.79</v>
      </c>
      <c r="J155" s="19" t="s">
        <v>187</v>
      </c>
      <c r="L155" s="27"/>
    </row>
    <row r="156" s="2" customFormat="1" ht="20" customHeight="1" spans="1:12">
      <c r="A156" s="19">
        <f t="shared" si="20"/>
        <v>150</v>
      </c>
      <c r="B156" s="19" t="s">
        <v>132</v>
      </c>
      <c r="C156" s="20">
        <v>45432</v>
      </c>
      <c r="D156" s="19" t="s">
        <v>188</v>
      </c>
      <c r="E156" s="19" t="s">
        <v>189</v>
      </c>
      <c r="F156" s="21"/>
      <c r="G156" s="22">
        <v>17</v>
      </c>
      <c r="H156" s="23">
        <v>571.433628318584</v>
      </c>
      <c r="I156" s="23">
        <v>10977.24</v>
      </c>
      <c r="J156" s="19" t="s">
        <v>187</v>
      </c>
      <c r="L156" s="27"/>
    </row>
    <row r="157" s="2" customFormat="1" ht="20" customHeight="1" spans="1:12">
      <c r="A157" s="19">
        <f t="shared" si="20"/>
        <v>151</v>
      </c>
      <c r="B157" s="19" t="s">
        <v>41</v>
      </c>
      <c r="C157" s="20">
        <v>45432</v>
      </c>
      <c r="D157" s="19" t="s">
        <v>190</v>
      </c>
      <c r="E157" s="19">
        <v>8226500</v>
      </c>
      <c r="F157" s="21"/>
      <c r="G157" s="25">
        <v>6</v>
      </c>
      <c r="H157" s="23">
        <f t="shared" ref="H157:H170" si="21">+I157/G157/1.13</f>
        <v>5028.91150442478</v>
      </c>
      <c r="I157" s="23">
        <v>34096.02</v>
      </c>
      <c r="J157" s="19" t="s">
        <v>191</v>
      </c>
      <c r="L157" s="27"/>
    </row>
    <row r="158" s="2" customFormat="1" ht="20" customHeight="1" spans="1:12">
      <c r="A158" s="19">
        <f t="shared" si="20"/>
        <v>152</v>
      </c>
      <c r="B158" s="19" t="s">
        <v>41</v>
      </c>
      <c r="C158" s="20">
        <v>45432</v>
      </c>
      <c r="D158" s="19" t="s">
        <v>192</v>
      </c>
      <c r="E158" s="19">
        <v>8126235</v>
      </c>
      <c r="F158" s="21"/>
      <c r="G158" s="25">
        <v>2</v>
      </c>
      <c r="H158" s="23">
        <f t="shared" si="21"/>
        <v>837.017699115044</v>
      </c>
      <c r="I158" s="23">
        <v>1891.66</v>
      </c>
      <c r="J158" s="19" t="s">
        <v>191</v>
      </c>
      <c r="L158" s="27"/>
    </row>
    <row r="159" s="2" customFormat="1" ht="20" customHeight="1" spans="1:12">
      <c r="A159" s="19">
        <f t="shared" si="20"/>
        <v>153</v>
      </c>
      <c r="B159" s="19" t="s">
        <v>41</v>
      </c>
      <c r="C159" s="20">
        <v>45432</v>
      </c>
      <c r="D159" s="19" t="s">
        <v>193</v>
      </c>
      <c r="E159" s="19">
        <v>2500200</v>
      </c>
      <c r="F159" s="21"/>
      <c r="G159" s="25">
        <v>6</v>
      </c>
      <c r="H159" s="23">
        <f t="shared" si="21"/>
        <v>882.407079646018</v>
      </c>
      <c r="I159" s="23">
        <v>5982.72</v>
      </c>
      <c r="J159" s="19" t="s">
        <v>191</v>
      </c>
      <c r="L159" s="27"/>
    </row>
    <row r="160" s="2" customFormat="1" ht="20" customHeight="1" spans="1:12">
      <c r="A160" s="19">
        <f t="shared" si="20"/>
        <v>154</v>
      </c>
      <c r="B160" s="19" t="s">
        <v>41</v>
      </c>
      <c r="C160" s="20">
        <v>45432</v>
      </c>
      <c r="D160" s="19" t="s">
        <v>194</v>
      </c>
      <c r="E160" s="19">
        <v>2500400</v>
      </c>
      <c r="F160" s="21"/>
      <c r="G160" s="25">
        <v>2</v>
      </c>
      <c r="H160" s="23">
        <f t="shared" si="21"/>
        <v>257.53982300885</v>
      </c>
      <c r="I160" s="23">
        <v>582.04</v>
      </c>
      <c r="J160" s="19" t="s">
        <v>191</v>
      </c>
      <c r="L160" s="27"/>
    </row>
    <row r="161" s="2" customFormat="1" ht="20" customHeight="1" spans="1:12">
      <c r="A161" s="19">
        <f t="shared" ref="A161:A170" si="22">ROW()-6</f>
        <v>155</v>
      </c>
      <c r="B161" s="19" t="s">
        <v>93</v>
      </c>
      <c r="C161" s="20">
        <v>45432</v>
      </c>
      <c r="D161" s="19" t="s">
        <v>94</v>
      </c>
      <c r="E161" s="19">
        <v>7187806</v>
      </c>
      <c r="F161" s="24"/>
      <c r="G161" s="25">
        <v>6</v>
      </c>
      <c r="H161" s="23">
        <f t="shared" si="21"/>
        <v>2194.38053097345</v>
      </c>
      <c r="I161" s="23">
        <v>14877.9</v>
      </c>
      <c r="J161" s="19" t="s">
        <v>95</v>
      </c>
      <c r="L161" s="27"/>
    </row>
    <row r="162" s="2" customFormat="1" ht="20" customHeight="1" spans="1:12">
      <c r="A162" s="19">
        <f t="shared" si="22"/>
        <v>156</v>
      </c>
      <c r="B162" s="19" t="s">
        <v>78</v>
      </c>
      <c r="C162" s="20">
        <v>45432</v>
      </c>
      <c r="D162" s="19" t="s">
        <v>195</v>
      </c>
      <c r="E162" s="19">
        <v>5513110</v>
      </c>
      <c r="F162" s="23"/>
      <c r="G162" s="25">
        <v>8</v>
      </c>
      <c r="H162" s="23">
        <f t="shared" si="21"/>
        <v>5520.44247787611</v>
      </c>
      <c r="I162" s="23">
        <v>49904.8</v>
      </c>
      <c r="J162" s="19" t="s">
        <v>63</v>
      </c>
      <c r="L162" s="27"/>
    </row>
    <row r="163" s="2" customFormat="1" ht="20" customHeight="1" spans="1:12">
      <c r="A163" s="19">
        <f t="shared" si="22"/>
        <v>157</v>
      </c>
      <c r="B163" s="19" t="s">
        <v>52</v>
      </c>
      <c r="C163" s="20">
        <v>45432</v>
      </c>
      <c r="D163" s="19" t="s">
        <v>56</v>
      </c>
      <c r="E163" s="19">
        <v>1553500</v>
      </c>
      <c r="F163" s="24"/>
      <c r="G163" s="25">
        <v>6</v>
      </c>
      <c r="H163" s="23">
        <f t="shared" si="21"/>
        <v>223.230088495575</v>
      </c>
      <c r="I163" s="23">
        <v>1513.5</v>
      </c>
      <c r="J163" s="19" t="s">
        <v>48</v>
      </c>
      <c r="L163" s="27"/>
    </row>
    <row r="164" s="2" customFormat="1" ht="20" customHeight="1" spans="1:12">
      <c r="A164" s="19">
        <f t="shared" si="22"/>
        <v>158</v>
      </c>
      <c r="B164" s="19" t="s">
        <v>52</v>
      </c>
      <c r="C164" s="20">
        <v>45432</v>
      </c>
      <c r="D164" s="19" t="s">
        <v>196</v>
      </c>
      <c r="E164" s="19">
        <v>7187289</v>
      </c>
      <c r="F164" s="24"/>
      <c r="G164" s="25">
        <v>1</v>
      </c>
      <c r="H164" s="23">
        <f t="shared" si="21"/>
        <v>506.840707964602</v>
      </c>
      <c r="I164" s="23">
        <v>572.73</v>
      </c>
      <c r="J164" s="19" t="s">
        <v>63</v>
      </c>
      <c r="L164" s="27"/>
    </row>
    <row r="165" s="2" customFormat="1" ht="20" customHeight="1" spans="1:12">
      <c r="A165" s="19">
        <f t="shared" si="22"/>
        <v>159</v>
      </c>
      <c r="B165" s="19" t="s">
        <v>52</v>
      </c>
      <c r="C165" s="20">
        <v>45432</v>
      </c>
      <c r="D165" s="19" t="s">
        <v>197</v>
      </c>
      <c r="E165" s="19">
        <v>2834200</v>
      </c>
      <c r="F165" s="24"/>
      <c r="G165" s="25">
        <v>1</v>
      </c>
      <c r="H165" s="23">
        <f t="shared" si="21"/>
        <v>422.628318584071</v>
      </c>
      <c r="I165" s="23">
        <v>477.57</v>
      </c>
      <c r="J165" s="19" t="s">
        <v>63</v>
      </c>
      <c r="L165" s="27"/>
    </row>
    <row r="166" s="2" customFormat="1" ht="20" customHeight="1" spans="1:12">
      <c r="A166" s="19">
        <f t="shared" si="22"/>
        <v>160</v>
      </c>
      <c r="B166" s="19" t="s">
        <v>58</v>
      </c>
      <c r="C166" s="20">
        <v>45432</v>
      </c>
      <c r="D166" s="19" t="s">
        <v>198</v>
      </c>
      <c r="E166" s="19">
        <v>3328540</v>
      </c>
      <c r="F166" s="24"/>
      <c r="G166" s="25">
        <v>1</v>
      </c>
      <c r="H166" s="23">
        <f t="shared" si="21"/>
        <v>14903.3628318584</v>
      </c>
      <c r="I166" s="23">
        <v>16840.8</v>
      </c>
      <c r="J166" s="19" t="s">
        <v>63</v>
      </c>
      <c r="L166" s="27"/>
    </row>
    <row r="167" s="2" customFormat="1" ht="20" customHeight="1" spans="1:12">
      <c r="A167" s="19">
        <f t="shared" si="22"/>
        <v>161</v>
      </c>
      <c r="B167" s="19" t="s">
        <v>58</v>
      </c>
      <c r="C167" s="20">
        <v>45432</v>
      </c>
      <c r="D167" s="19" t="s">
        <v>199</v>
      </c>
      <c r="E167" s="19">
        <v>1502510</v>
      </c>
      <c r="F167" s="24"/>
      <c r="G167" s="25">
        <v>6</v>
      </c>
      <c r="H167" s="23">
        <f t="shared" si="21"/>
        <v>203.53982300885</v>
      </c>
      <c r="I167" s="23">
        <v>1380</v>
      </c>
      <c r="J167" s="19" t="s">
        <v>48</v>
      </c>
      <c r="L167" s="27"/>
    </row>
    <row r="168" s="2" customFormat="1" ht="20" customHeight="1" spans="1:12">
      <c r="A168" s="19">
        <f t="shared" si="22"/>
        <v>162</v>
      </c>
      <c r="B168" s="19" t="s">
        <v>58</v>
      </c>
      <c r="C168" s="20">
        <v>45432</v>
      </c>
      <c r="D168" s="19" t="s">
        <v>200</v>
      </c>
      <c r="E168" s="19">
        <v>1503510</v>
      </c>
      <c r="F168" s="24"/>
      <c r="G168" s="25">
        <v>3</v>
      </c>
      <c r="H168" s="23">
        <f t="shared" si="21"/>
        <v>227.610619469027</v>
      </c>
      <c r="I168" s="23">
        <v>771.6</v>
      </c>
      <c r="J168" s="19" t="s">
        <v>201</v>
      </c>
      <c r="L168" s="27"/>
    </row>
    <row r="169" s="2" customFormat="1" ht="20" customHeight="1" spans="1:12">
      <c r="A169" s="19">
        <f t="shared" si="22"/>
        <v>163</v>
      </c>
      <c r="B169" s="19" t="s">
        <v>58</v>
      </c>
      <c r="C169" s="20">
        <v>45432</v>
      </c>
      <c r="D169" s="19" t="s">
        <v>202</v>
      </c>
      <c r="E169" s="19">
        <v>1507510</v>
      </c>
      <c r="F169" s="24"/>
      <c r="G169" s="25">
        <v>1</v>
      </c>
      <c r="H169" s="23">
        <f t="shared" si="21"/>
        <v>271.823008849558</v>
      </c>
      <c r="I169" s="23">
        <v>307.16</v>
      </c>
      <c r="J169" s="19" t="s">
        <v>201</v>
      </c>
      <c r="L169" s="27"/>
    </row>
    <row r="170" s="2" customFormat="1" ht="20" customHeight="1" spans="1:12">
      <c r="A170" s="19">
        <f t="shared" si="22"/>
        <v>164</v>
      </c>
      <c r="B170" s="19" t="s">
        <v>108</v>
      </c>
      <c r="C170" s="20">
        <v>45432</v>
      </c>
      <c r="D170" s="19" t="s">
        <v>112</v>
      </c>
      <c r="E170" s="19">
        <v>1034500</v>
      </c>
      <c r="F170" s="24"/>
      <c r="G170" s="25">
        <v>1</v>
      </c>
      <c r="H170" s="23">
        <f t="shared" si="21"/>
        <v>405.87610619469</v>
      </c>
      <c r="I170" s="23">
        <v>458.64</v>
      </c>
      <c r="J170" s="19" t="s">
        <v>203</v>
      </c>
      <c r="L170" s="27"/>
    </row>
    <row r="171" s="2" customFormat="1" ht="20" customHeight="1" spans="1:12">
      <c r="A171" s="19">
        <f t="shared" ref="A171:A178" si="23">ROW()-6</f>
        <v>165</v>
      </c>
      <c r="B171" s="19" t="s">
        <v>126</v>
      </c>
      <c r="C171" s="20">
        <v>45432</v>
      </c>
      <c r="D171" s="19" t="s">
        <v>204</v>
      </c>
      <c r="E171" s="19">
        <v>3243200</v>
      </c>
      <c r="F171" s="24"/>
      <c r="G171" s="25">
        <v>9</v>
      </c>
      <c r="H171" s="23">
        <v>172.74</v>
      </c>
      <c r="I171" s="23">
        <v>1554.65</v>
      </c>
      <c r="J171" s="19" t="s">
        <v>205</v>
      </c>
      <c r="L171" s="27"/>
    </row>
    <row r="172" s="2" customFormat="1" ht="20" customHeight="1" spans="1:12">
      <c r="A172" s="19">
        <f t="shared" si="23"/>
        <v>166</v>
      </c>
      <c r="B172" s="19" t="s">
        <v>126</v>
      </c>
      <c r="C172" s="20">
        <v>45432</v>
      </c>
      <c r="D172" s="19" t="s">
        <v>206</v>
      </c>
      <c r="E172" s="19">
        <v>7187460</v>
      </c>
      <c r="F172" s="24"/>
      <c r="G172" s="25">
        <v>1</v>
      </c>
      <c r="H172" s="23">
        <v>1000.86</v>
      </c>
      <c r="I172" s="23">
        <v>1000.855</v>
      </c>
      <c r="J172" s="19" t="s">
        <v>207</v>
      </c>
      <c r="L172" s="27"/>
    </row>
    <row r="173" s="2" customFormat="1" ht="20" customHeight="1" spans="1:12">
      <c r="A173" s="19">
        <f t="shared" si="23"/>
        <v>167</v>
      </c>
      <c r="B173" s="19" t="s">
        <v>208</v>
      </c>
      <c r="C173" s="20">
        <v>45432</v>
      </c>
      <c r="D173" s="19" t="s">
        <v>204</v>
      </c>
      <c r="E173" s="19">
        <v>3243200</v>
      </c>
      <c r="F173" s="24"/>
      <c r="G173" s="25">
        <v>50</v>
      </c>
      <c r="H173" s="23">
        <f t="shared" ref="H173:H177" si="24">+I173/G173/1.13</f>
        <v>245.026548672566</v>
      </c>
      <c r="I173" s="23">
        <v>13844</v>
      </c>
      <c r="J173" s="44" t="s">
        <v>209</v>
      </c>
      <c r="L173" s="27"/>
    </row>
    <row r="174" s="2" customFormat="1" ht="20" customHeight="1" spans="1:12">
      <c r="A174" s="19">
        <f t="shared" si="23"/>
        <v>168</v>
      </c>
      <c r="B174" s="19" t="s">
        <v>208</v>
      </c>
      <c r="C174" s="20">
        <v>45432</v>
      </c>
      <c r="D174" s="19" t="s">
        <v>204</v>
      </c>
      <c r="E174" s="19">
        <v>3243200</v>
      </c>
      <c r="F174" s="24"/>
      <c r="G174" s="25">
        <v>1</v>
      </c>
      <c r="H174" s="23">
        <f t="shared" si="24"/>
        <v>152.867256637168</v>
      </c>
      <c r="I174" s="23">
        <v>172.74</v>
      </c>
      <c r="J174" s="19" t="s">
        <v>109</v>
      </c>
      <c r="L174" s="27"/>
    </row>
    <row r="175" s="2" customFormat="1" ht="20" customHeight="1" spans="1:12">
      <c r="A175" s="19">
        <f t="shared" si="23"/>
        <v>169</v>
      </c>
      <c r="B175" s="19" t="s">
        <v>208</v>
      </c>
      <c r="C175" s="20">
        <v>45432</v>
      </c>
      <c r="D175" s="19" t="s">
        <v>210</v>
      </c>
      <c r="E175" s="19">
        <v>2844200</v>
      </c>
      <c r="F175" s="24"/>
      <c r="G175" s="25">
        <v>1</v>
      </c>
      <c r="H175" s="23">
        <f t="shared" si="24"/>
        <v>264.982300884956</v>
      </c>
      <c r="I175" s="23">
        <v>299.43</v>
      </c>
      <c r="J175" s="19" t="s">
        <v>211</v>
      </c>
      <c r="L175" s="27"/>
    </row>
    <row r="176" s="2" customFormat="1" ht="20" customHeight="1" spans="1:12">
      <c r="A176" s="19">
        <f t="shared" si="23"/>
        <v>170</v>
      </c>
      <c r="B176" s="19" t="s">
        <v>208</v>
      </c>
      <c r="C176" s="20">
        <v>45432</v>
      </c>
      <c r="D176" s="19" t="s">
        <v>212</v>
      </c>
      <c r="E176" s="19">
        <v>9343310</v>
      </c>
      <c r="F176" s="24"/>
      <c r="G176" s="25">
        <v>2</v>
      </c>
      <c r="H176" s="23">
        <f t="shared" si="24"/>
        <v>1499.27876106195</v>
      </c>
      <c r="I176" s="23">
        <v>3388.37</v>
      </c>
      <c r="J176" s="19" t="s">
        <v>211</v>
      </c>
      <c r="L176" s="27"/>
    </row>
    <row r="177" s="2" customFormat="1" ht="20" customHeight="1" spans="1:12">
      <c r="A177" s="19">
        <f t="shared" si="23"/>
        <v>171</v>
      </c>
      <c r="B177" s="19" t="s">
        <v>208</v>
      </c>
      <c r="C177" s="20">
        <v>45432</v>
      </c>
      <c r="D177" s="19" t="s">
        <v>213</v>
      </c>
      <c r="E177" s="19">
        <v>8084500</v>
      </c>
      <c r="F177" s="24"/>
      <c r="G177" s="25">
        <v>2</v>
      </c>
      <c r="H177" s="23">
        <f t="shared" si="24"/>
        <v>3613.20796460177</v>
      </c>
      <c r="I177" s="23">
        <v>8165.85</v>
      </c>
      <c r="J177" s="19" t="s">
        <v>214</v>
      </c>
      <c r="L177" s="27"/>
    </row>
    <row r="178" s="2" customFormat="1" ht="20" customHeight="1" spans="1:12">
      <c r="A178" s="19">
        <f t="shared" si="23"/>
        <v>172</v>
      </c>
      <c r="B178" s="19" t="s">
        <v>208</v>
      </c>
      <c r="C178" s="20">
        <v>45432</v>
      </c>
      <c r="D178" s="19" t="s">
        <v>151</v>
      </c>
      <c r="E178" s="19">
        <v>2500460</v>
      </c>
      <c r="F178" s="24"/>
      <c r="G178" s="25">
        <v>1</v>
      </c>
      <c r="H178" s="23">
        <v>276.09</v>
      </c>
      <c r="I178" s="23">
        <v>276.09</v>
      </c>
      <c r="J178" s="19" t="s">
        <v>215</v>
      </c>
      <c r="L178" s="27"/>
    </row>
    <row r="179" s="3" customFormat="1" customHeight="1" spans="1:10">
      <c r="A179" s="29"/>
      <c r="B179" s="30"/>
      <c r="C179" s="31"/>
      <c r="D179" s="32" t="s">
        <v>216</v>
      </c>
      <c r="E179" s="33"/>
      <c r="F179" s="33"/>
      <c r="G179" s="33"/>
      <c r="H179" s="34"/>
      <c r="I179" s="45">
        <f>SUM(I7:I178)</f>
        <v>792824.7018095</v>
      </c>
      <c r="J179" s="30"/>
    </row>
    <row r="180" s="4" customFormat="1" customHeight="1" spans="1:10">
      <c r="A180" s="35" t="s">
        <v>217</v>
      </c>
      <c r="B180" s="35"/>
      <c r="C180" s="36"/>
      <c r="D180" s="37" t="s">
        <v>218</v>
      </c>
      <c r="E180" s="36"/>
      <c r="F180" s="36"/>
      <c r="G180" s="37" t="s">
        <v>219</v>
      </c>
      <c r="H180" s="36"/>
      <c r="I180" s="36"/>
      <c r="J180" s="39"/>
    </row>
    <row r="181" s="4" customFormat="1" customHeight="1" spans="1:10">
      <c r="A181" s="35"/>
      <c r="B181" s="35"/>
      <c r="C181" s="36"/>
      <c r="D181" s="37"/>
      <c r="E181" s="36"/>
      <c r="F181" s="36"/>
      <c r="G181" s="37"/>
      <c r="H181" s="36"/>
      <c r="I181" s="36"/>
      <c r="J181" s="39"/>
    </row>
    <row r="182" s="4" customFormat="1" customHeight="1" spans="1:10">
      <c r="A182" s="38" t="s">
        <v>220</v>
      </c>
      <c r="B182" s="38"/>
      <c r="C182" s="38"/>
      <c r="D182" s="38"/>
      <c r="E182" s="39"/>
      <c r="F182" s="39"/>
      <c r="G182" s="39"/>
      <c r="H182" s="39"/>
      <c r="I182" s="39"/>
      <c r="J182" s="39"/>
    </row>
    <row r="183" s="4" customFormat="1" customHeight="1" spans="1:10">
      <c r="A183" s="38" t="s">
        <v>221</v>
      </c>
      <c r="B183" s="38"/>
      <c r="C183" s="38"/>
      <c r="D183" s="38"/>
      <c r="E183" s="39"/>
      <c r="F183" s="39"/>
      <c r="G183" s="39"/>
      <c r="H183" s="39"/>
      <c r="I183" s="39"/>
      <c r="J183" s="39"/>
    </row>
    <row r="184" s="4" customFormat="1" customHeight="1" spans="1:16">
      <c r="A184" s="38" t="s">
        <v>222</v>
      </c>
      <c r="B184" s="38"/>
      <c r="C184" s="38"/>
      <c r="D184" s="38"/>
      <c r="E184" s="39"/>
      <c r="F184" s="39"/>
      <c r="G184" s="39"/>
      <c r="H184" s="39"/>
      <c r="I184" s="39"/>
      <c r="J184" s="46"/>
      <c r="N184" s="47"/>
      <c r="O184" s="47"/>
      <c r="P184" s="47"/>
    </row>
    <row r="185" customHeight="1" spans="10:16">
      <c r="J185" s="15"/>
      <c r="N185" s="48"/>
      <c r="O185" s="48"/>
      <c r="P185" s="48"/>
    </row>
    <row r="186" customHeight="1" spans="1:16">
      <c r="A186" s="40"/>
      <c r="B186" s="41" t="s">
        <v>223</v>
      </c>
      <c r="C186" s="41" t="s">
        <v>224</v>
      </c>
      <c r="I186" s="15"/>
      <c r="J186" s="15"/>
      <c r="N186" s="48"/>
      <c r="O186" s="48"/>
      <c r="P186" s="48"/>
    </row>
    <row r="187" customHeight="1" spans="2:16">
      <c r="B187" s="50" t="s">
        <v>225</v>
      </c>
      <c r="C187" s="43" t="s">
        <v>226</v>
      </c>
      <c r="I187" s="15"/>
      <c r="J187" s="15"/>
      <c r="N187" s="48"/>
      <c r="O187" s="48"/>
      <c r="P187" s="48"/>
    </row>
    <row r="188" customHeight="1" spans="2:16">
      <c r="B188" s="42"/>
      <c r="C188" s="42"/>
      <c r="N188" s="48"/>
      <c r="O188" s="48"/>
      <c r="P188" s="48"/>
    </row>
    <row r="189" customHeight="1" spans="2:16">
      <c r="B189" s="42"/>
      <c r="C189" s="42"/>
      <c r="N189" s="48"/>
      <c r="O189" s="48"/>
      <c r="P189" s="48"/>
    </row>
    <row r="190" customHeight="1" spans="2:16">
      <c r="B190" s="42"/>
      <c r="C190" s="42"/>
      <c r="N190" s="48"/>
      <c r="O190" s="48"/>
      <c r="P190" s="48"/>
    </row>
    <row r="191" customHeight="1" spans="2:16">
      <c r="B191" s="42"/>
      <c r="C191" s="42"/>
      <c r="N191" s="48"/>
      <c r="O191" s="48"/>
      <c r="P191" s="48"/>
    </row>
    <row r="192" customHeight="1" spans="2:16">
      <c r="B192" s="42"/>
      <c r="C192" s="42"/>
      <c r="N192" s="48"/>
      <c r="O192" s="48"/>
      <c r="P192" s="48"/>
    </row>
    <row r="193" customHeight="1" spans="2:16">
      <c r="B193" s="42"/>
      <c r="C193" s="42"/>
      <c r="N193" s="48"/>
      <c r="O193" s="48"/>
      <c r="P193" s="48"/>
    </row>
    <row r="194" customHeight="1" spans="2:5">
      <c r="B194" s="42"/>
      <c r="C194" s="42"/>
      <c r="E194" s="15"/>
    </row>
    <row r="195" customHeight="1" spans="2:3">
      <c r="B195" s="42"/>
      <c r="C195" s="42"/>
    </row>
    <row r="196" customHeight="1" spans="2:3">
      <c r="B196" s="42"/>
      <c r="C196" s="42"/>
    </row>
    <row r="197" customHeight="1" spans="2:5">
      <c r="B197" s="42"/>
      <c r="C197" s="42"/>
      <c r="E197" s="49"/>
    </row>
  </sheetData>
  <autoFilter ref="A6:P187">
    <extLst/>
  </autoFilter>
  <sortState ref="A7:J151">
    <sortCondition ref="C7:C151"/>
  </sortState>
  <mergeCells count="9">
    <mergeCell ref="A1:J1"/>
    <mergeCell ref="A2:J2"/>
    <mergeCell ref="A4:D4"/>
    <mergeCell ref="A5:C5"/>
    <mergeCell ref="D179:H179"/>
    <mergeCell ref="A180:B180"/>
    <mergeCell ref="A182:D182"/>
    <mergeCell ref="A183:D183"/>
    <mergeCell ref="A184:D184"/>
  </mergeCells>
  <pageMargins left="0.196527777777778" right="0.0784722222222222" top="0.118055555555556" bottom="0.0784722222222222" header="0.0784722222222222" footer="0.118055555555556"/>
  <pageSetup paperSize="9" scale="1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2024-05-27T07:03:25Z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068DC3DA6C49488C98BF39A74F7B2337</vt:lpwstr>
  </property>
</Properties>
</file>