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年终供应商对账单" sheetId="1" r:id="rId1"/>
  </sheets>
  <definedNames>
    <definedName name="_xlnm._FilterDatabase" localSheetId="0" hidden="1">年终供应商对账单!$A$7:$L$36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C31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<sst xmlns="http://schemas.openxmlformats.org/spreadsheetml/2006/main" count="145" uniqueCount="65">
  <si>
    <t xml:space="preserve"> 供 应 商 对 账 单</t>
  </si>
  <si>
    <t>本次对账周期：</t>
  </si>
  <si>
    <t>至</t>
  </si>
  <si>
    <t>对账单编号：</t>
  </si>
  <si>
    <t>供货单位：</t>
  </si>
  <si>
    <t xml:space="preserve">佛山市平田科技有限公司            </t>
  </si>
  <si>
    <t>购货单位：</t>
  </si>
  <si>
    <t>嘉瑞东（深圳）智能物联科技有限公司</t>
  </si>
  <si>
    <t>单位地址：</t>
  </si>
  <si>
    <t>广东省佛山市顺德区杏坛镇顺盈路9号顺德高科智能科技产业中心24栋602</t>
  </si>
  <si>
    <t>深圳市坪山区坪山街道六和社区深汕路75号坪山经济发展有限公司商业楼101</t>
  </si>
  <si>
    <t>联系人及电话：</t>
  </si>
  <si>
    <t>谭强18924216829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</si>
  <si>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</si>
  <si>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</si>
  <si>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</si>
  <si>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</si>
  <si>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</si>
  <si>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</si>
  <si>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</si>
  <si>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</si>
  <si>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</si>
  <si>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</si>
  <si>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2024042305</t>
  </si>
  <si>
    <t>触摸一体机</t>
  </si>
  <si>
    <t>LM-17</t>
  </si>
  <si>
    <t>台</t>
  </si>
  <si>
    <t>FDT20240429-06</t>
  </si>
  <si>
    <t>2024032305</t>
  </si>
  <si>
    <t>2024042909</t>
  </si>
  <si>
    <t>LM-19</t>
  </si>
  <si>
    <t>FDT20240403-02</t>
  </si>
  <si>
    <t>2024043005</t>
  </si>
  <si>
    <t>FDT20240419-07</t>
  </si>
  <si>
    <t>LM-21.5</t>
  </si>
  <si>
    <t>FDT20240424-10</t>
  </si>
  <si>
    <t>LM-2.42</t>
  </si>
  <si>
    <t>FDT20240411-02</t>
  </si>
  <si>
    <t>2024050601</t>
  </si>
  <si>
    <t>LM-32</t>
  </si>
  <si>
    <t>LM-18.5</t>
  </si>
  <si>
    <t>FDT20240416-06</t>
  </si>
  <si>
    <t>FDT20240412-02</t>
  </si>
  <si>
    <t>2024050908</t>
  </si>
  <si>
    <t>2024051011</t>
  </si>
  <si>
    <t>FDT20240509-06</t>
  </si>
  <si>
    <t>FDT20240430-10</t>
  </si>
  <si>
    <t>2024051102</t>
  </si>
  <si>
    <t>FDT20240418-01</t>
  </si>
  <si>
    <t>2024051305</t>
  </si>
  <si>
    <t>LM-15</t>
  </si>
  <si>
    <t>平田嘉瑞东5月账单6月付款提前付款：741715*2%=14834元      741715-14834=726881元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</si>
  <si>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</si>
  <si>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</si>
  <si>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</si>
  <si>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</si>
  <si>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</si>
  <si>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</si>
  <si>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</si>
  <si>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5月份账单提前付款返2%实际应付：</t>
  </si>
  <si>
    <t>供应商确认：</t>
  </si>
  <si>
    <t>谭强</t>
  </si>
  <si>
    <t>购货单位确认：</t>
  </si>
  <si>
    <t>龙晶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</si>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</sst>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4">
    <font>
      <sz val="12"/>
      <color theme="1"/>
      <name val="等线"/>
      <charset val="134"/>
      <scheme val="minor"/>
    </font>
    <font>
      <sz val="12"/>
      <color theme="1"/>
      <name val="微软雅黑"/>
      <charset val="134"/>
    </font>
    <font>
      <b/>
      <sz val="12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sz val="10"/>
      <color rgb="FF0C0C0C"/>
      <name val="微软雅黑"/>
      <charset val="134"/>
    </font>
    <font>
      <sz val="10"/>
      <name val="微软雅黑"/>
      <charset val="134"/>
    </font>
    <font>
      <sz val="6"/>
      <name val="微软雅黑"/>
      <charset val="134"/>
    </font>
    <font>
      <b/>
      <sz val="10"/>
      <color rgb="FFFF0000"/>
      <name val="微软雅黑"/>
      <charset val="134"/>
    </font>
    <font>
      <sz val="10"/>
      <color theme="1"/>
      <name val="微软雅黑"/>
      <charset val="134"/>
    </font>
    <font>
      <b/>
      <sz val="10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/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/>
      <right style="thin">
        <color rgb="FF0071C1"/>
      </right>
      <top/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/>
      <top style="thin">
        <color rgb="FF0071C1"/>
      </top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2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25" applyNumberFormat="0" applyAlignment="0" applyProtection="0">
      <alignment vertical="center"/>
    </xf>
    <xf numFmtId="0" fontId="23" fillId="5" borderId="26" applyNumberFormat="0" applyAlignment="0" applyProtection="0">
      <alignment vertical="center"/>
    </xf>
    <xf numFmtId="0" fontId="24" fillId="5" borderId="25" applyNumberFormat="0" applyAlignment="0" applyProtection="0">
      <alignment vertical="center"/>
    </xf>
    <xf numFmtId="0" fontId="25" fillId="6" borderId="27" applyNumberFormat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4" fontId="6" fillId="0" borderId="11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center" vertical="center"/>
    </xf>
    <xf numFmtId="14" fontId="8" fillId="0" borderId="15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6" fontId="10" fillId="0" borderId="16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176" fontId="8" fillId="2" borderId="16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14" fontId="11" fillId="0" borderId="0" xfId="0" applyNumberFormat="1" applyFont="1" applyFill="1" applyAlignment="1">
      <alignment horizontal="center" vertical="center"/>
    </xf>
    <xf numFmtId="14" fontId="11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6" fillId="0" borderId="16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showGridLines="0" tabSelected="1" workbookViewId="0">
      <selection activeCell="K7" sqref="K7"/>
    </sheetView>
  </sheetViews>
  <sheetFormatPr defaultColWidth="10" defaultRowHeight="16.5" customHeight="1"/>
  <cols>
    <col min="1" max="1" width="10.3083333333333" style="1" customWidth="1"/>
    <col min="2" max="2" width="11.075" style="1" customWidth="1"/>
    <col min="3" max="3" width="4.23333333333333" style="1" customWidth="1"/>
    <col min="4" max="4" width="6.2" style="1" customWidth="1"/>
    <col min="5" max="5" width="7.76666666666667" style="1" customWidth="1"/>
    <col min="6" max="6" width="4.69166666666667" style="1" customWidth="1"/>
    <col min="7" max="7" width="5.23333333333333" style="1" customWidth="1"/>
    <col min="8" max="8" width="6.76666666666667" style="1" customWidth="1"/>
    <col min="9" max="9" width="7.85" style="1" customWidth="1"/>
    <col min="10" max="10" width="8.45833333333333" style="1" customWidth="1"/>
    <col min="11" max="11" width="23.1" style="1" customWidth="1"/>
    <col min="12" max="12" width="25.6166666666667" style="1" customWidth="1"/>
    <col min="13" max="16384" width="10" style="1"/>
  </cols>
  <sheetData>
    <row r="1" ht="33.75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37"/>
    </row>
    <row r="2" ht="23.25" customHeight="1" spans="1:1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7"/>
    </row>
    <row r="3" ht="23.25" customHeight="1" spans="1:12">
      <c r="A3" s="6" t="s">
        <v>1</v>
      </c>
      <c r="B3" s="7">
        <v>45405</v>
      </c>
      <c r="C3" s="7" t="s">
        <v>2</v>
      </c>
      <c r="D3" s="8"/>
      <c r="E3" s="7">
        <v>45426</v>
      </c>
      <c r="F3" s="8"/>
      <c r="G3" s="8" t="s">
        <v>3</v>
      </c>
      <c r="H3" s="8"/>
      <c r="I3" s="38"/>
      <c r="J3" s="39"/>
      <c r="K3" s="40"/>
      <c r="L3" s="36"/>
    </row>
    <row r="4" ht="25.5" customHeight="1" spans="1:11">
      <c r="A4" s="9" t="s">
        <v>4</v>
      </c>
      <c r="B4" s="10" t="s">
        <v>5</v>
      </c>
      <c r="C4" s="10"/>
      <c r="D4" s="10"/>
      <c r="E4" s="10"/>
      <c r="F4" s="10"/>
      <c r="G4" s="10" t="s">
        <v>6</v>
      </c>
      <c r="H4" s="10"/>
      <c r="I4" s="10" t="s">
        <v>7</v>
      </c>
      <c r="J4" s="10"/>
      <c r="K4" s="41"/>
    </row>
    <row r="5" ht="25.5" customHeight="1" spans="1:11">
      <c r="A5" s="9" t="s">
        <v>8</v>
      </c>
      <c r="B5" s="11" t="s">
        <v>9</v>
      </c>
      <c r="C5" s="11"/>
      <c r="D5" s="11"/>
      <c r="E5" s="11"/>
      <c r="F5" s="11"/>
      <c r="G5" s="10" t="s">
        <v>8</v>
      </c>
      <c r="H5" s="10"/>
      <c r="I5" s="11" t="s">
        <v>10</v>
      </c>
      <c r="J5" s="11"/>
      <c r="K5" s="42"/>
    </row>
    <row r="6" ht="25.5" customHeight="1" spans="1:11">
      <c r="A6" s="12" t="s">
        <v>11</v>
      </c>
      <c r="B6" s="13" t="s">
        <v>12</v>
      </c>
      <c r="C6" s="13"/>
      <c r="D6" s="13"/>
      <c r="E6" s="13"/>
      <c r="F6" s="13"/>
      <c r="G6" s="13" t="s">
        <v>11</v>
      </c>
      <c r="H6" s="13"/>
      <c r="I6" s="13"/>
      <c r="J6" s="13"/>
      <c r="K6" s="43"/>
    </row>
    <row r="7" ht="26.25" customHeight="1" spans="1:12">
      <c r="A7" s="14" t="s">
        <v>13</v>
      </c>
      <c r="B7" s="15" t="s">
        <v>14</v>
      </c>
      <c r="C7" s="16" t="s">
        <v>15</v>
      </c>
      <c r="D7" s="16"/>
      <c r="E7" s="17" t="s">
        <v>16</v>
      </c>
      <c r="F7" s="16" t="s">
        <v>17</v>
      </c>
      <c r="G7" s="16" t="s">
        <v>18</v>
      </c>
      <c r="H7" s="16" t="s">
        <v>19</v>
      </c>
      <c r="I7" s="16" t="s">
        <v>20</v>
      </c>
      <c r="J7" s="16" t="s">
        <v>21</v>
      </c>
      <c r="K7" s="44" t="s">
        <v>22</v>
      </c>
      <c r="L7" s="36"/>
    </row>
    <row r="8" s="1" customFormat="1" ht="24" customHeight="1" spans="1:12">
      <c r="A8" s="18">
        <v>45405</v>
      </c>
      <c r="B8" s="19" t="s">
        <v>23</v>
      </c>
      <c r="C8" s="16" t="s">
        <v>24</v>
      </c>
      <c r="D8" s="16"/>
      <c r="E8" s="20" t="s">
        <v>25</v>
      </c>
      <c r="F8" s="21" t="s">
        <v>26</v>
      </c>
      <c r="G8" s="21">
        <v>10</v>
      </c>
      <c r="H8" s="22">
        <f>I8/1.13</f>
        <v>1504.42477876106</v>
      </c>
      <c r="I8" s="22">
        <v>1700</v>
      </c>
      <c r="J8" s="22">
        <f>G8*I8</f>
        <v>17000</v>
      </c>
      <c r="K8" s="45" t="s">
        <v>27</v>
      </c>
      <c r="L8" s="36"/>
    </row>
    <row r="9" s="1" customFormat="1" ht="24" customHeight="1" spans="1:12">
      <c r="A9" s="18">
        <v>45405</v>
      </c>
      <c r="B9" s="19" t="s">
        <v>28</v>
      </c>
      <c r="C9" s="16" t="s">
        <v>24</v>
      </c>
      <c r="D9" s="16"/>
      <c r="E9" s="20" t="s">
        <v>25</v>
      </c>
      <c r="F9" s="21" t="s">
        <v>26</v>
      </c>
      <c r="G9" s="21">
        <v>31</v>
      </c>
      <c r="H9" s="22">
        <f>I9/1.13</f>
        <v>1504.42477876106</v>
      </c>
      <c r="I9" s="22">
        <v>1700</v>
      </c>
      <c r="J9" s="22">
        <f>G9*I9</f>
        <v>52700</v>
      </c>
      <c r="K9" s="45" t="s">
        <v>27</v>
      </c>
      <c r="L9" s="36"/>
    </row>
    <row r="10" s="1" customFormat="1" ht="24" customHeight="1" spans="1:12">
      <c r="A10" s="18">
        <v>45411</v>
      </c>
      <c r="B10" s="19" t="s">
        <v>29</v>
      </c>
      <c r="C10" s="16" t="s">
        <v>24</v>
      </c>
      <c r="D10" s="16"/>
      <c r="E10" s="20" t="s">
        <v>30</v>
      </c>
      <c r="F10" s="21" t="s">
        <v>26</v>
      </c>
      <c r="G10" s="21">
        <v>4</v>
      </c>
      <c r="H10" s="22">
        <f>I10/1.13</f>
        <v>1672.56637168142</v>
      </c>
      <c r="I10" s="22">
        <v>1890</v>
      </c>
      <c r="J10" s="22">
        <f>G10*I10</f>
        <v>7560</v>
      </c>
      <c r="K10" s="45" t="s">
        <v>31</v>
      </c>
      <c r="L10" s="36"/>
    </row>
    <row r="11" s="1" customFormat="1" ht="24" customHeight="1" spans="1:12">
      <c r="A11" s="18">
        <v>45412</v>
      </c>
      <c r="B11" s="19" t="s">
        <v>32</v>
      </c>
      <c r="C11" s="16" t="s">
        <v>24</v>
      </c>
      <c r="D11" s="16"/>
      <c r="E11" s="20" t="s">
        <v>25</v>
      </c>
      <c r="F11" s="21" t="s">
        <v>26</v>
      </c>
      <c r="G11" s="21">
        <v>10</v>
      </c>
      <c r="H11" s="22">
        <f>I11/1.13</f>
        <v>1548.67256637168</v>
      </c>
      <c r="I11" s="22">
        <v>1750</v>
      </c>
      <c r="J11" s="22">
        <f>G11*I11</f>
        <v>17500</v>
      </c>
      <c r="K11" s="45" t="s">
        <v>33</v>
      </c>
      <c r="L11" s="36"/>
    </row>
    <row r="12" s="1" customFormat="1" ht="24" customHeight="1" spans="1:12">
      <c r="A12" s="18">
        <v>45412</v>
      </c>
      <c r="B12" s="19" t="s">
        <v>32</v>
      </c>
      <c r="C12" s="16" t="s">
        <v>24</v>
      </c>
      <c r="D12" s="16"/>
      <c r="E12" s="20" t="s">
        <v>34</v>
      </c>
      <c r="F12" s="21" t="s">
        <v>26</v>
      </c>
      <c r="G12" s="21">
        <v>21</v>
      </c>
      <c r="H12" s="22">
        <f t="shared" ref="H12:H19" si="0">I12/1.13</f>
        <v>2522.12389380531</v>
      </c>
      <c r="I12" s="22">
        <v>2850</v>
      </c>
      <c r="J12" s="22">
        <f t="shared" ref="J12:J17" si="1">G12*I12</f>
        <v>59850</v>
      </c>
      <c r="K12" s="45" t="s">
        <v>35</v>
      </c>
      <c r="L12" s="36"/>
    </row>
    <row r="13" s="1" customFormat="1" ht="24" customHeight="1" spans="1:12">
      <c r="A13" s="18">
        <v>45412</v>
      </c>
      <c r="B13" s="19" t="s">
        <v>32</v>
      </c>
      <c r="C13" s="16" t="s">
        <v>24</v>
      </c>
      <c r="D13" s="16"/>
      <c r="E13" s="20" t="s">
        <v>30</v>
      </c>
      <c r="F13" s="21" t="s">
        <v>26</v>
      </c>
      <c r="G13" s="21">
        <v>15</v>
      </c>
      <c r="H13" s="22">
        <f t="shared" si="0"/>
        <v>1672.56637168142</v>
      </c>
      <c r="I13" s="22">
        <v>1890</v>
      </c>
      <c r="J13" s="22">
        <f t="shared" si="1"/>
        <v>28350</v>
      </c>
      <c r="K13" s="45" t="s">
        <v>35</v>
      </c>
      <c r="L13" s="36"/>
    </row>
    <row r="14" s="1" customFormat="1" ht="24" customHeight="1" spans="1:12">
      <c r="A14" s="18">
        <v>45412</v>
      </c>
      <c r="B14" s="19" t="s">
        <v>32</v>
      </c>
      <c r="C14" s="16" t="s">
        <v>24</v>
      </c>
      <c r="D14" s="16"/>
      <c r="E14" s="20" t="s">
        <v>36</v>
      </c>
      <c r="F14" s="21" t="s">
        <v>26</v>
      </c>
      <c r="G14" s="21">
        <v>13</v>
      </c>
      <c r="H14" s="22">
        <f t="shared" si="0"/>
        <v>371.681415929204</v>
      </c>
      <c r="I14" s="22">
        <v>420</v>
      </c>
      <c r="J14" s="22">
        <f t="shared" si="1"/>
        <v>5460</v>
      </c>
      <c r="K14" s="45" t="s">
        <v>37</v>
      </c>
      <c r="L14" s="36"/>
    </row>
    <row r="15" s="2" customFormat="1" ht="24" customHeight="1" spans="1:12">
      <c r="A15" s="18">
        <v>45418</v>
      </c>
      <c r="B15" s="19" t="s">
        <v>38</v>
      </c>
      <c r="C15" s="16" t="s">
        <v>24</v>
      </c>
      <c r="D15" s="16"/>
      <c r="E15" s="20" t="s">
        <v>25</v>
      </c>
      <c r="F15" s="21" t="s">
        <v>26</v>
      </c>
      <c r="G15" s="21">
        <v>3</v>
      </c>
      <c r="H15" s="22">
        <f t="shared" si="0"/>
        <v>1592.9203539823</v>
      </c>
      <c r="I15" s="22">
        <v>1800</v>
      </c>
      <c r="J15" s="22">
        <f t="shared" si="1"/>
        <v>5400</v>
      </c>
      <c r="K15" s="45" t="s">
        <v>35</v>
      </c>
      <c r="L15" s="36"/>
    </row>
    <row r="16" s="2" customFormat="1" ht="24" customHeight="1" spans="1:12">
      <c r="A16" s="18">
        <v>45418</v>
      </c>
      <c r="B16" s="19" t="s">
        <v>38</v>
      </c>
      <c r="C16" s="16" t="s">
        <v>24</v>
      </c>
      <c r="D16" s="16"/>
      <c r="E16" s="20" t="s">
        <v>30</v>
      </c>
      <c r="F16" s="21" t="s">
        <v>26</v>
      </c>
      <c r="G16" s="21">
        <v>60</v>
      </c>
      <c r="H16" s="22">
        <f t="shared" si="0"/>
        <v>1681.41592920354</v>
      </c>
      <c r="I16" s="22">
        <v>1900</v>
      </c>
      <c r="J16" s="22">
        <f t="shared" si="1"/>
        <v>114000</v>
      </c>
      <c r="K16" s="45" t="s">
        <v>27</v>
      </c>
      <c r="L16" s="36"/>
    </row>
    <row r="17" s="2" customFormat="1" ht="24" customHeight="1" spans="1:12">
      <c r="A17" s="18">
        <v>45418</v>
      </c>
      <c r="B17" s="19" t="s">
        <v>38</v>
      </c>
      <c r="C17" s="16" t="s">
        <v>24</v>
      </c>
      <c r="D17" s="16"/>
      <c r="E17" s="20" t="s">
        <v>34</v>
      </c>
      <c r="F17" s="21" t="s">
        <v>26</v>
      </c>
      <c r="G17" s="21">
        <v>3</v>
      </c>
      <c r="H17" s="22">
        <f t="shared" si="0"/>
        <v>2522.12389380531</v>
      </c>
      <c r="I17" s="22">
        <v>2850</v>
      </c>
      <c r="J17" s="22">
        <f t="shared" si="1"/>
        <v>8550</v>
      </c>
      <c r="K17" s="45" t="s">
        <v>35</v>
      </c>
      <c r="L17" s="36"/>
    </row>
    <row r="18" s="2" customFormat="1" ht="24" customHeight="1" spans="1:12">
      <c r="A18" s="18">
        <v>45420</v>
      </c>
      <c r="B18" s="19" t="s">
        <v>38</v>
      </c>
      <c r="C18" s="16" t="s">
        <v>24</v>
      </c>
      <c r="D18" s="16"/>
      <c r="E18" s="20" t="s">
        <v>39</v>
      </c>
      <c r="F18" s="21" t="s">
        <v>26</v>
      </c>
      <c r="G18" s="21">
        <v>11</v>
      </c>
      <c r="H18" s="22">
        <f t="shared" ref="H18:H31" si="2">I18/1.13</f>
        <v>2123.89380530973</v>
      </c>
      <c r="I18" s="22">
        <v>2400</v>
      </c>
      <c r="J18" s="22">
        <f t="shared" ref="J18:J31" si="3">G18*I18</f>
        <v>26400</v>
      </c>
      <c r="K18" s="45" t="s">
        <v>27</v>
      </c>
      <c r="L18" s="36"/>
    </row>
    <row r="19" s="2" customFormat="1" ht="24" customHeight="1" spans="1:12">
      <c r="A19" s="18">
        <v>45420</v>
      </c>
      <c r="B19" s="19" t="s">
        <v>38</v>
      </c>
      <c r="C19" s="16" t="s">
        <v>24</v>
      </c>
      <c r="D19" s="16"/>
      <c r="E19" s="20" t="s">
        <v>40</v>
      </c>
      <c r="F19" s="21" t="s">
        <v>26</v>
      </c>
      <c r="G19" s="21">
        <v>10</v>
      </c>
      <c r="H19" s="22">
        <f t="shared" si="2"/>
        <v>1619.46902654867</v>
      </c>
      <c r="I19" s="22">
        <v>1830</v>
      </c>
      <c r="J19" s="22">
        <f t="shared" si="3"/>
        <v>18300</v>
      </c>
      <c r="K19" s="45" t="s">
        <v>27</v>
      </c>
      <c r="L19" s="36"/>
    </row>
    <row r="20" s="2" customFormat="1" ht="24" customHeight="1" spans="1:12">
      <c r="A20" s="18">
        <v>45420</v>
      </c>
      <c r="B20" s="19" t="s">
        <v>38</v>
      </c>
      <c r="C20" s="16" t="s">
        <v>24</v>
      </c>
      <c r="D20" s="16"/>
      <c r="E20" s="20" t="s">
        <v>40</v>
      </c>
      <c r="F20" s="21" t="s">
        <v>26</v>
      </c>
      <c r="G20" s="21">
        <v>20</v>
      </c>
      <c r="H20" s="22">
        <f t="shared" si="2"/>
        <v>1619.46902654867</v>
      </c>
      <c r="I20" s="22">
        <v>1830</v>
      </c>
      <c r="J20" s="22">
        <f t="shared" si="3"/>
        <v>36600</v>
      </c>
      <c r="K20" s="45" t="s">
        <v>41</v>
      </c>
      <c r="L20" s="36"/>
    </row>
    <row r="21" s="2" customFormat="1" ht="24" customHeight="1" spans="1:12">
      <c r="A21" s="18">
        <v>45420</v>
      </c>
      <c r="B21" s="19" t="s">
        <v>38</v>
      </c>
      <c r="C21" s="16" t="s">
        <v>24</v>
      </c>
      <c r="D21" s="16"/>
      <c r="E21" s="20" t="s">
        <v>34</v>
      </c>
      <c r="F21" s="21" t="s">
        <v>26</v>
      </c>
      <c r="G21" s="21">
        <v>1</v>
      </c>
      <c r="H21" s="22">
        <f t="shared" si="2"/>
        <v>2623.89380530973</v>
      </c>
      <c r="I21" s="22">
        <v>2965</v>
      </c>
      <c r="J21" s="22">
        <f t="shared" si="3"/>
        <v>2965</v>
      </c>
      <c r="K21" s="45" t="s">
        <v>42</v>
      </c>
      <c r="L21" s="36"/>
    </row>
    <row r="22" s="2" customFormat="1" ht="24" customHeight="1" spans="1:12">
      <c r="A22" s="18">
        <v>45421</v>
      </c>
      <c r="B22" s="19" t="s">
        <v>43</v>
      </c>
      <c r="C22" s="16" t="s">
        <v>24</v>
      </c>
      <c r="D22" s="16"/>
      <c r="E22" s="20" t="s">
        <v>39</v>
      </c>
      <c r="F22" s="21" t="s">
        <v>26</v>
      </c>
      <c r="G22" s="21">
        <v>3</v>
      </c>
      <c r="H22" s="22">
        <f t="shared" si="2"/>
        <v>2123.89380530973</v>
      </c>
      <c r="I22" s="22">
        <v>2400</v>
      </c>
      <c r="J22" s="22">
        <f t="shared" si="3"/>
        <v>7200</v>
      </c>
      <c r="K22" s="45" t="s">
        <v>27</v>
      </c>
      <c r="L22" s="36"/>
    </row>
    <row r="23" s="2" customFormat="1" ht="24" customHeight="1" spans="1:12">
      <c r="A23" s="18">
        <v>45421</v>
      </c>
      <c r="B23" s="19" t="s">
        <v>43</v>
      </c>
      <c r="C23" s="16" t="s">
        <v>24</v>
      </c>
      <c r="D23" s="16"/>
      <c r="E23" s="20" t="s">
        <v>25</v>
      </c>
      <c r="F23" s="21" t="s">
        <v>26</v>
      </c>
      <c r="G23" s="21">
        <v>22</v>
      </c>
      <c r="H23" s="22">
        <f t="shared" si="2"/>
        <v>1504.42477876106</v>
      </c>
      <c r="I23" s="22">
        <v>1700</v>
      </c>
      <c r="J23" s="22">
        <f t="shared" si="3"/>
        <v>37400</v>
      </c>
      <c r="K23" s="45" t="s">
        <v>27</v>
      </c>
      <c r="L23" s="36"/>
    </row>
    <row r="24" s="2" customFormat="1" ht="24" customHeight="1" spans="1:12">
      <c r="A24" s="18">
        <v>45421</v>
      </c>
      <c r="B24" s="19" t="s">
        <v>43</v>
      </c>
      <c r="C24" s="16" t="s">
        <v>24</v>
      </c>
      <c r="D24" s="16"/>
      <c r="E24" s="20" t="s">
        <v>30</v>
      </c>
      <c r="F24" s="21" t="s">
        <v>26</v>
      </c>
      <c r="G24" s="21">
        <v>46</v>
      </c>
      <c r="H24" s="22">
        <f t="shared" si="2"/>
        <v>1681.41592920354</v>
      </c>
      <c r="I24" s="22">
        <v>1900</v>
      </c>
      <c r="J24" s="22">
        <f t="shared" si="3"/>
        <v>87400</v>
      </c>
      <c r="K24" s="45" t="s">
        <v>27</v>
      </c>
      <c r="L24" s="36"/>
    </row>
    <row r="25" s="2" customFormat="1" ht="24" customHeight="1" spans="1:12">
      <c r="A25" s="18">
        <v>45422</v>
      </c>
      <c r="B25" s="19" t="s">
        <v>44</v>
      </c>
      <c r="C25" s="16" t="s">
        <v>24</v>
      </c>
      <c r="D25" s="16"/>
      <c r="E25" s="20" t="s">
        <v>40</v>
      </c>
      <c r="F25" s="21" t="s">
        <v>26</v>
      </c>
      <c r="G25" s="21">
        <v>50</v>
      </c>
      <c r="H25" s="22">
        <f t="shared" si="2"/>
        <v>2327.43362831858</v>
      </c>
      <c r="I25" s="22">
        <v>2630</v>
      </c>
      <c r="J25" s="22">
        <f t="shared" si="3"/>
        <v>131500</v>
      </c>
      <c r="K25" s="45" t="s">
        <v>45</v>
      </c>
      <c r="L25" s="36"/>
    </row>
    <row r="26" s="2" customFormat="1" ht="24" customHeight="1" spans="1:12">
      <c r="A26" s="18">
        <v>45422</v>
      </c>
      <c r="B26" s="19" t="s">
        <v>44</v>
      </c>
      <c r="C26" s="16" t="s">
        <v>24</v>
      </c>
      <c r="D26" s="16"/>
      <c r="E26" s="20" t="s">
        <v>25</v>
      </c>
      <c r="F26" s="21" t="s">
        <v>26</v>
      </c>
      <c r="G26" s="21">
        <v>10</v>
      </c>
      <c r="H26" s="22">
        <f t="shared" si="2"/>
        <v>2522.12389380531</v>
      </c>
      <c r="I26" s="22">
        <v>2850</v>
      </c>
      <c r="J26" s="22">
        <f t="shared" si="3"/>
        <v>28500</v>
      </c>
      <c r="K26" s="45" t="s">
        <v>46</v>
      </c>
      <c r="L26" s="36"/>
    </row>
    <row r="27" s="1" customFormat="1" ht="24" customHeight="1" spans="1:12">
      <c r="A27" s="18">
        <v>45423</v>
      </c>
      <c r="B27" s="19" t="s">
        <v>47</v>
      </c>
      <c r="C27" s="16" t="s">
        <v>24</v>
      </c>
      <c r="D27" s="16"/>
      <c r="E27" s="20" t="s">
        <v>36</v>
      </c>
      <c r="F27" s="21" t="s">
        <v>26</v>
      </c>
      <c r="G27" s="21">
        <v>2</v>
      </c>
      <c r="H27" s="22">
        <f t="shared" si="2"/>
        <v>371.681415929204</v>
      </c>
      <c r="I27" s="22">
        <v>420</v>
      </c>
      <c r="J27" s="22">
        <f t="shared" si="3"/>
        <v>840</v>
      </c>
      <c r="K27" s="45" t="s">
        <v>48</v>
      </c>
      <c r="L27" s="36"/>
    </row>
    <row r="28" s="1" customFormat="1" ht="24" customHeight="1" spans="1:12">
      <c r="A28" s="18">
        <v>45425</v>
      </c>
      <c r="B28" s="19" t="s">
        <v>49</v>
      </c>
      <c r="C28" s="16" t="s">
        <v>24</v>
      </c>
      <c r="D28" s="16"/>
      <c r="E28" s="20" t="s">
        <v>50</v>
      </c>
      <c r="F28" s="21" t="s">
        <v>26</v>
      </c>
      <c r="G28" s="21">
        <v>18</v>
      </c>
      <c r="H28" s="22">
        <f t="shared" si="2"/>
        <v>2371.6814159292</v>
      </c>
      <c r="I28" s="22">
        <v>2680</v>
      </c>
      <c r="J28" s="22">
        <f t="shared" si="3"/>
        <v>48240</v>
      </c>
      <c r="K28" s="45" t="s">
        <v>46</v>
      </c>
      <c r="L28" s="36"/>
    </row>
    <row r="29" ht="30.75" customHeight="1" spans="1:12">
      <c r="A29" s="23" t="s">
        <v>51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46"/>
    </row>
    <row r="30" ht="30.75" customHeight="1" spans="1:11">
      <c r="A30" s="24" t="s">
        <v>52</v>
      </c>
      <c r="B30" s="25"/>
      <c r="C30" s="26">
        <v>0</v>
      </c>
      <c r="D30" s="26"/>
      <c r="E30" s="26"/>
      <c r="F30" s="25"/>
      <c r="G30" s="24" t="s">
        <v>53</v>
      </c>
      <c r="H30" s="24"/>
      <c r="I30" s="24"/>
      <c r="J30" s="26">
        <f>SUM(J8:J28)</f>
        <v>741715</v>
      </c>
      <c r="K30" s="47"/>
    </row>
    <row r="31" ht="30.75" customHeight="1" spans="1:11">
      <c r="A31" s="24" t="s">
        <v>54</v>
      </c>
      <c r="B31" s="25"/>
      <c r="C31" s="26">
        <f>J30</f>
        <v>741715</v>
      </c>
      <c r="D31" s="26"/>
      <c r="E31" s="26"/>
      <c r="F31" s="25"/>
      <c r="G31" s="24" t="s">
        <v>55</v>
      </c>
      <c r="H31" s="24"/>
      <c r="I31" s="24"/>
      <c r="J31" s="26"/>
      <c r="K31" s="47"/>
    </row>
    <row r="32" ht="30.75" customHeight="1" spans="1:11">
      <c r="A32" s="24" t="s">
        <v>56</v>
      </c>
      <c r="B32" s="24"/>
      <c r="C32" s="26"/>
      <c r="D32" s="26"/>
      <c r="E32" s="26"/>
      <c r="F32" s="25"/>
      <c r="G32" s="24" t="s">
        <v>57</v>
      </c>
      <c r="H32" s="24"/>
      <c r="I32" s="24"/>
      <c r="J32" s="26">
        <f>J30-J31</f>
        <v>741715</v>
      </c>
      <c r="K32" s="47"/>
    </row>
    <row r="33" ht="30.75" customHeight="1" spans="1:11">
      <c r="A33" s="24" t="s">
        <v>58</v>
      </c>
      <c r="B33" s="24"/>
      <c r="C33" s="26">
        <f>C30+C31-C32</f>
        <v>741715</v>
      </c>
      <c r="D33" s="26"/>
      <c r="E33" s="26"/>
      <c r="F33" s="25"/>
      <c r="G33" s="25"/>
      <c r="H33" s="24"/>
      <c r="I33" s="25"/>
      <c r="J33" s="24"/>
      <c r="K33" s="24"/>
    </row>
    <row r="34" customFormat="1" ht="30.75" customHeight="1" spans="1:12">
      <c r="A34" s="27" t="s">
        <v>59</v>
      </c>
      <c r="B34" s="27"/>
      <c r="C34" s="28">
        <f>C33*0.98</f>
        <v>726880.7</v>
      </c>
      <c r="D34" s="28"/>
      <c r="E34" s="28"/>
      <c r="F34" s="29"/>
      <c r="G34" s="29"/>
      <c r="H34" s="30"/>
      <c r="I34" s="29"/>
      <c r="J34" s="30"/>
      <c r="K34" s="30"/>
      <c r="L34" s="48"/>
    </row>
    <row r="35" s="3" customFormat="1" ht="30.75" customHeight="1" spans="1:12">
      <c r="A35" s="31" t="s">
        <v>60</v>
      </c>
      <c r="B35" s="31"/>
      <c r="C35" s="31" t="s">
        <v>61</v>
      </c>
      <c r="D35" s="31"/>
      <c r="E35" s="31"/>
      <c r="F35" s="32"/>
      <c r="G35" s="31" t="s">
        <v>62</v>
      </c>
      <c r="H35" s="31"/>
      <c r="I35" s="31"/>
      <c r="J35" s="31" t="s">
        <v>63</v>
      </c>
      <c r="K35" s="31"/>
      <c r="L35" s="33"/>
    </row>
    <row r="36" s="3" customFormat="1" ht="30.75" customHeight="1" spans="1:12">
      <c r="A36" s="33" t="s">
        <v>64</v>
      </c>
      <c r="B36" s="33"/>
      <c r="C36" s="34">
        <v>45426</v>
      </c>
      <c r="D36" s="34"/>
      <c r="E36" s="34"/>
      <c r="F36" s="35"/>
      <c r="G36" s="33" t="s">
        <v>64</v>
      </c>
      <c r="H36" s="33"/>
      <c r="I36" s="33"/>
      <c r="J36" s="34">
        <v>45427</v>
      </c>
      <c r="K36" s="49"/>
      <c r="L36" s="33"/>
    </row>
    <row r="37" spans="1:11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</row>
    <row r="38" ht="15.6"/>
  </sheetData>
  <autoFilter ref="A7:L36">
    <extLst/>
  </autoFilter>
  <mergeCells count="62">
    <mergeCell ref="C3:D3"/>
    <mergeCell ref="E3:F3"/>
    <mergeCell ref="G3:H3"/>
    <mergeCell ref="I3:K3"/>
    <mergeCell ref="B4:F4"/>
    <mergeCell ref="G4:H4"/>
    <mergeCell ref="I4:K4"/>
    <mergeCell ref="B5:F5"/>
    <mergeCell ref="G5:H5"/>
    <mergeCell ref="I5:K5"/>
    <mergeCell ref="B6:F6"/>
    <mergeCell ref="G6:H6"/>
    <mergeCell ref="I6:K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A29:K29"/>
    <mergeCell ref="A30:B30"/>
    <mergeCell ref="C30:E30"/>
    <mergeCell ref="G30:I30"/>
    <mergeCell ref="J30:K30"/>
    <mergeCell ref="A31:B31"/>
    <mergeCell ref="C31:E31"/>
    <mergeCell ref="G31:I31"/>
    <mergeCell ref="J31:K31"/>
    <mergeCell ref="A32:B32"/>
    <mergeCell ref="C32:E32"/>
    <mergeCell ref="G32:I32"/>
    <mergeCell ref="J32:K32"/>
    <mergeCell ref="A33:B33"/>
    <mergeCell ref="C33:E33"/>
    <mergeCell ref="H33:I33"/>
    <mergeCell ref="A34:B34"/>
    <mergeCell ref="C34:E34"/>
    <mergeCell ref="A35:B35"/>
    <mergeCell ref="C35:E35"/>
    <mergeCell ref="G35:I35"/>
    <mergeCell ref="J35:K35"/>
    <mergeCell ref="A36:B36"/>
    <mergeCell ref="C36:E36"/>
    <mergeCell ref="G36:I36"/>
    <mergeCell ref="J36:K36"/>
    <mergeCell ref="A1:K2"/>
  </mergeCells>
  <pageMargins left="0.25" right="0.25" top="0.75" bottom="0.75" header="0.298611111111111" footer="0.298611111111111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年终供应商对账单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晶丫子</cp:lastModifiedBy>
  <dcterms:created xsi:type="dcterms:W3CDTF">2006-09-16T00:00:00Z</dcterms:created>
  <dcterms:modified xsi:type="dcterms:W3CDTF">2024-05-15T01:26:12Z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F7C9560635F44ED6AA0BF8D7399806F0_13</vt:lpwstr>
  </property>
  <property fmtid="{D5CDD505-2E9C-101B-9397-08002B2CF9AE}" pid="3" name="KSOProductBuildVer">
    <vt:lpwstr>2052-12.1.0.16729</vt:lpwstr>
  </property>
  <property fmtid="{D5CDD505-2E9C-101B-9397-08002B2CF9AE}" pid="4" name="KSOTemplateUUID">
    <vt:lpwstr>v1.0_mb_EQRIi+82D/nxL++uiriZ+A==</vt:lpwstr>
  </property>
  <property fmtid="{D5CDD505-2E9C-101B-9397-08002B2CF9AE}" pid="5" name="KSOReadingLayout">
    <vt:bool>true</vt:bool>
  </property>
</Properties>
</file>