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<sst xmlns="http://schemas.openxmlformats.org/spreadsheetml/2006/main" count="130" uniqueCount="95">
  <si>
    <t>合肥总装施工结算表</t>
  </si>
  <si>
    <t>序号</t>
  </si>
  <si>
    <t>名称</t>
  </si>
  <si>
    <t>参数</t>
  </si>
  <si>
    <t>计量单位</t>
  </si>
  <si>
    <t>合同数量</t>
  </si>
  <si>
    <t>实际数量</t>
  </si>
  <si>
    <t>施工单价</t>
  </si>
  <si>
    <t>金额</t>
  </si>
  <si>
    <t>六类网络模块</t>
  </si>
  <si>
    <t>六类非屏蔽信息模块</t>
  </si>
  <si>
    <t>个</t>
  </si>
  <si>
    <t>单孔信息面板</t>
  </si>
  <si>
    <t>单口信息面板</t>
  </si>
  <si>
    <t>网络底盒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</si>
  <si>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</si>
  <si>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</si>
  <si>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</si>
  <si>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</si>
  <si>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</si>
  <si>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</si>
  <si>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</si>
  <si>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</si>
  <si>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</si>
  <si>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</si>
  <si>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</si>
  <si>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</si>
  <si>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</si>
  <si>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</si>
  <si>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</si>
  <si>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米</t>
  </si>
  <si>
    <t>48芯光纤</t>
  </si>
  <si>
    <t>电信级48芯室外单模铠装光缆</t>
  </si>
  <si>
    <t>24口光纤配线架</t>
  </si>
  <si>
    <t>ODF-lc单模满配1U</t>
  </si>
  <si>
    <t>48口光纤配线架</t>
  </si>
  <si>
    <t>ODF-lc单模满配</t>
  </si>
  <si>
    <t>光纤熔接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</si>
  <si>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</si>
  <si>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</si>
  <si>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</si>
  <si>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</si>
  <si>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</si>
  <si>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</si>
  <si>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</si>
  <si>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</si>
  <si>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</si>
  <si>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</si>
  <si>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</si>
  <si>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</si>
  <si>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</si>
  <si>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 1:16</t>
  </si>
  <si>
    <t>分光器typec 2:16</t>
  </si>
  <si>
    <t>壁挂式机柜</t>
  </si>
  <si>
    <t>600*600*635 12U壁挂式网络机柜，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</si>
  <si>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</si>
  <si>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</si>
  <si>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</si>
  <si>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</si>
  <si>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</si>
  <si>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</si>
  <si>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</si>
  <si>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交换机、信息点，模块，配线架，电话点标识、所有线路标识</t>
  </si>
  <si>
    <t>点</t>
  </si>
  <si>
    <t>生产网络信息点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</si>
  <si>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</si>
  <si>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</si>
  <si>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</si>
  <si>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</si>
  <si>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</si>
  <si>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</si>
  <si>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200*100*2.0国标 镀锌板材加强型
最长6M中间加隔板</t>
  </si>
  <si>
    <t>150*100*2.0国标 镀锌板材加强型
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</si>
  <si>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</si>
  <si>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</si>
  <si>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</si>
  <si>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</si>
  <si>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</si>
  <si>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</si>
  <si>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</si>
  <si>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</si>
  <si>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</si>
  <si>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</si>
  <si>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30KVA三进三出不间断后备电源系统主机，后备两小时左右，配32节12V100AH电池及电池柜组</t>
  </si>
  <si>
    <t>空调</t>
  </si>
  <si>
    <t>1.5P</t>
  </si>
  <si>
    <t>室外管井</t>
  </si>
  <si>
    <t>部分管道，弱电井的开挖和修复</t>
  </si>
  <si>
    <t>项</t>
  </si>
  <si>
    <t>作业工具租金</t>
  </si>
  <si>
    <t>电动登高车月租金</t>
  </si>
  <si>
    <t>总金额</t>
  </si>
  <si>
    <t>95%结算</t>
  </si>
  <si>
    <t>已支付</t>
  </si>
  <si>
    <t>本次应支付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</si>
</sst>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4"/>
      <color theme="1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31" workbookViewId="0">
      <selection activeCell="K51" sqref="K51"/>
    </sheetView>
  </sheetViews>
  <sheetFormatPr defaultColWidth="9" defaultRowHeight="12"/>
  <cols>
    <col min="1" max="1" width="9" style="1"/>
    <col min="2" max="2" width="19" style="1" customWidth="1"/>
    <col min="3" max="3" width="9" style="1"/>
    <col min="4" max="4" width="20.75" style="1" customWidth="1"/>
    <col min="5" max="7" width="9" style="1"/>
    <col min="8" max="9" width="9" style="2"/>
    <col min="10" max="10" width="9" style="1"/>
    <col min="11" max="11" width="11.375" style="1" customWidth="1"/>
    <col min="12" max="12" width="9.25" style="1"/>
    <col min="13" max="16384" width="9" style="1"/>
  </cols>
  <sheetData>
    <row r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8" customHeight="1" spans="1:9">
      <c r="A2" s="5" t="s">
        <v>1</v>
      </c>
      <c r="B2" s="5" t="s">
        <v>2</v>
      </c>
      <c r="C2" s="6" t="s">
        <v>3</v>
      </c>
      <c r="D2" s="6"/>
      <c r="E2" s="5" t="s">
        <v>4</v>
      </c>
      <c r="F2" s="5" t="s">
        <v>5</v>
      </c>
      <c r="G2" s="5" t="s">
        <v>6</v>
      </c>
      <c r="H2" s="7" t="s">
        <v>7</v>
      </c>
      <c r="I2" s="7" t="s">
        <v>8</v>
      </c>
    </row>
    <row r="3" ht="18" customHeight="1" spans="1:9">
      <c r="A3" s="5">
        <v>1</v>
      </c>
      <c r="B3" s="5" t="s">
        <v>9</v>
      </c>
      <c r="C3" s="6" t="s">
        <v>10</v>
      </c>
      <c r="D3" s="8"/>
      <c r="E3" s="5" t="s">
        <v>11</v>
      </c>
      <c r="F3" s="9">
        <v>800</v>
      </c>
      <c r="G3" s="5">
        <v>719</v>
      </c>
      <c r="H3" s="10">
        <v>0</v>
      </c>
      <c r="I3" s="10">
        <f>H3*G3</f>
        <v>0</v>
      </c>
    </row>
    <row r="4" ht="18" customHeight="1" spans="1:9">
      <c r="A4" s="5">
        <v>2</v>
      </c>
      <c r="B4" s="5" t="s">
        <v>12</v>
      </c>
      <c r="C4" s="6" t="s">
        <v>13</v>
      </c>
      <c r="D4" s="8"/>
      <c r="E4" s="5" t="s">
        <v>11</v>
      </c>
      <c r="F4" s="9">
        <v>800</v>
      </c>
      <c r="G4" s="5">
        <v>719</v>
      </c>
      <c r="H4" s="10">
        <v>3</v>
      </c>
      <c r="I4" s="10">
        <f t="shared" ref="I4:I42" si="0">H4*G4</f>
        <v>2157</v>
      </c>
    </row>
    <row r="5" ht="18" customHeight="1" spans="1:9">
      <c r="A5" s="5">
        <v>3</v>
      </c>
      <c r="B5" s="5" t="s">
        <v>14</v>
      </c>
      <c r="C5" s="6" t="s">
        <v>15</v>
      </c>
      <c r="D5" s="8"/>
      <c r="E5" s="5" t="s">
        <v>11</v>
      </c>
      <c r="F5" s="9">
        <v>800</v>
      </c>
      <c r="G5" s="5">
        <v>719</v>
      </c>
      <c r="H5" s="10">
        <v>0</v>
      </c>
      <c r="I5" s="10">
        <f t="shared" si="0"/>
        <v>0</v>
      </c>
    </row>
    <row r="6" ht="18" customHeight="1" spans="1:9">
      <c r="A6" s="5">
        <v>4</v>
      </c>
      <c r="B6" s="5" t="s">
        <v>16</v>
      </c>
      <c r="C6" s="6" t="s">
        <v>17</v>
      </c>
      <c r="D6" s="8"/>
      <c r="E6" s="5" t="s">
        <v>18</v>
      </c>
      <c r="F6" s="9">
        <v>600</v>
      </c>
      <c r="G6" s="5">
        <v>435</v>
      </c>
      <c r="H6" s="10">
        <v>0</v>
      </c>
      <c r="I6" s="10">
        <f t="shared" si="0"/>
        <v>0</v>
      </c>
    </row>
    <row r="7" ht="18" customHeight="1" spans="1:9">
      <c r="A7" s="5">
        <v>5</v>
      </c>
      <c r="B7" s="5" t="s">
        <v>19</v>
      </c>
      <c r="C7" s="6" t="s">
        <v>19</v>
      </c>
      <c r="D7" s="8"/>
      <c r="E7" s="5" t="s">
        <v>20</v>
      </c>
      <c r="F7" s="9">
        <v>380</v>
      </c>
      <c r="G7" s="5">
        <v>241</v>
      </c>
      <c r="H7" s="10">
        <v>0</v>
      </c>
      <c r="I7" s="10">
        <f t="shared" si="0"/>
        <v>0</v>
      </c>
    </row>
    <row r="8" ht="18" customHeight="1" spans="1:9">
      <c r="A8" s="5">
        <v>6</v>
      </c>
      <c r="B8" s="5" t="s">
        <v>21</v>
      </c>
      <c r="C8" s="6" t="s">
        <v>21</v>
      </c>
      <c r="D8" s="8"/>
      <c r="E8" s="5" t="s">
        <v>22</v>
      </c>
      <c r="F8" s="9">
        <v>60</v>
      </c>
      <c r="G8" s="5">
        <v>26</v>
      </c>
      <c r="H8" s="10">
        <v>5</v>
      </c>
      <c r="I8" s="10">
        <f t="shared" si="0"/>
        <v>130</v>
      </c>
    </row>
    <row r="9" ht="18" customHeight="1" spans="1:9">
      <c r="A9" s="5">
        <v>7</v>
      </c>
      <c r="B9" s="5" t="s">
        <v>23</v>
      </c>
      <c r="C9" s="6" t="s">
        <v>24</v>
      </c>
      <c r="D9" s="8"/>
      <c r="E9" s="5" t="s">
        <v>25</v>
      </c>
      <c r="F9" s="9">
        <v>200</v>
      </c>
      <c r="G9" s="5">
        <v>152</v>
      </c>
      <c r="H9" s="10">
        <v>0</v>
      </c>
      <c r="I9" s="10">
        <f t="shared" si="0"/>
        <v>0</v>
      </c>
    </row>
    <row r="10" ht="18" customHeight="1" spans="1:9">
      <c r="A10" s="5">
        <v>8</v>
      </c>
      <c r="B10" s="5" t="s">
        <v>26</v>
      </c>
      <c r="C10" s="6" t="s">
        <v>27</v>
      </c>
      <c r="D10" s="8"/>
      <c r="E10" s="5" t="s">
        <v>11</v>
      </c>
      <c r="F10" s="9">
        <v>4000</v>
      </c>
      <c r="G10" s="5">
        <v>1543</v>
      </c>
      <c r="H10" s="10">
        <v>0</v>
      </c>
      <c r="I10" s="10">
        <f t="shared" si="0"/>
        <v>0</v>
      </c>
    </row>
    <row r="11" ht="18" customHeight="1" spans="1:9">
      <c r="A11" s="5">
        <v>9</v>
      </c>
      <c r="B11" s="5" t="s">
        <v>28</v>
      </c>
      <c r="C11" s="6" t="s">
        <v>29</v>
      </c>
      <c r="D11" s="8"/>
      <c r="E11" s="5" t="s">
        <v>30</v>
      </c>
      <c r="F11" s="9">
        <v>56000</v>
      </c>
      <c r="G11" s="5">
        <v>48476</v>
      </c>
      <c r="H11" s="10">
        <v>2</v>
      </c>
      <c r="I11" s="10">
        <f t="shared" si="0"/>
        <v>96952</v>
      </c>
    </row>
    <row r="12" ht="18" customHeight="1" spans="1:9">
      <c r="A12" s="5">
        <v>10</v>
      </c>
      <c r="B12" s="5" t="s">
        <v>31</v>
      </c>
      <c r="C12" s="6" t="s">
        <v>32</v>
      </c>
      <c r="D12" s="8"/>
      <c r="E12" s="5" t="s">
        <v>30</v>
      </c>
      <c r="F12" s="9">
        <v>6000</v>
      </c>
      <c r="G12" s="5">
        <v>5792</v>
      </c>
      <c r="H12" s="10">
        <v>2</v>
      </c>
      <c r="I12" s="10">
        <f t="shared" si="0"/>
        <v>11584</v>
      </c>
    </row>
    <row r="13" ht="18" customHeight="1" spans="1:9">
      <c r="A13" s="5">
        <v>11</v>
      </c>
      <c r="B13" s="5" t="s">
        <v>33</v>
      </c>
      <c r="C13" s="6" t="s">
        <v>34</v>
      </c>
      <c r="D13" s="8"/>
      <c r="E13" s="5" t="s">
        <v>11</v>
      </c>
      <c r="F13" s="9">
        <v>54</v>
      </c>
      <c r="G13" s="5">
        <v>51</v>
      </c>
      <c r="H13" s="10">
        <v>5</v>
      </c>
      <c r="I13" s="10">
        <f t="shared" si="0"/>
        <v>255</v>
      </c>
    </row>
    <row r="14" ht="18" customHeight="1" spans="1:9">
      <c r="A14" s="5">
        <v>12</v>
      </c>
      <c r="B14" s="5" t="s">
        <v>35</v>
      </c>
      <c r="C14" s="6" t="s">
        <v>36</v>
      </c>
      <c r="D14" s="8"/>
      <c r="E14" s="5" t="s">
        <v>11</v>
      </c>
      <c r="F14" s="9">
        <v>30</v>
      </c>
      <c r="G14" s="5">
        <v>30</v>
      </c>
      <c r="H14" s="10">
        <v>5</v>
      </c>
      <c r="I14" s="10">
        <f t="shared" si="0"/>
        <v>150</v>
      </c>
    </row>
    <row r="15" ht="18" customHeight="1" spans="1:9">
      <c r="A15" s="5">
        <v>13</v>
      </c>
      <c r="B15" s="5" t="s">
        <v>37</v>
      </c>
      <c r="C15" s="6" t="s">
        <v>38</v>
      </c>
      <c r="D15" s="8"/>
      <c r="E15" s="5" t="s">
        <v>39</v>
      </c>
      <c r="F15" s="9">
        <v>2592</v>
      </c>
      <c r="G15" s="5">
        <v>2592</v>
      </c>
      <c r="H15" s="10">
        <v>8</v>
      </c>
      <c r="I15" s="10">
        <f t="shared" si="0"/>
        <v>20736</v>
      </c>
    </row>
    <row r="16" ht="18" customHeight="1" spans="1:9">
      <c r="A16" s="5">
        <v>14</v>
      </c>
      <c r="B16" s="5" t="s">
        <v>40</v>
      </c>
      <c r="C16" s="6" t="s">
        <v>41</v>
      </c>
      <c r="D16" s="8"/>
      <c r="E16" s="5" t="s">
        <v>42</v>
      </c>
      <c r="F16" s="9">
        <v>250</v>
      </c>
      <c r="G16" s="5">
        <v>240</v>
      </c>
      <c r="H16" s="10">
        <v>200</v>
      </c>
      <c r="I16" s="10">
        <f t="shared" si="0"/>
        <v>48000</v>
      </c>
    </row>
    <row r="17" ht="18" customHeight="1" spans="1:9">
      <c r="A17" s="5">
        <v>15</v>
      </c>
      <c r="B17" s="5" t="s">
        <v>43</v>
      </c>
      <c r="C17" s="6" t="s">
        <v>44</v>
      </c>
      <c r="D17" s="8"/>
      <c r="E17" s="5" t="s">
        <v>45</v>
      </c>
      <c r="F17" s="9">
        <v>50</v>
      </c>
      <c r="G17" s="5">
        <v>50</v>
      </c>
      <c r="H17" s="10">
        <v>0</v>
      </c>
      <c r="I17" s="10">
        <f t="shared" si="0"/>
        <v>0</v>
      </c>
    </row>
    <row r="18" ht="18" customHeight="1" spans="1:9">
      <c r="A18" s="5">
        <v>16</v>
      </c>
      <c r="B18" s="5" t="s">
        <v>43</v>
      </c>
      <c r="C18" s="6" t="s">
        <v>46</v>
      </c>
      <c r="D18" s="8"/>
      <c r="E18" s="5" t="s">
        <v>45</v>
      </c>
      <c r="F18" s="9">
        <v>260</v>
      </c>
      <c r="G18" s="5">
        <v>100</v>
      </c>
      <c r="H18" s="10">
        <v>0</v>
      </c>
      <c r="I18" s="10">
        <f t="shared" si="0"/>
        <v>0</v>
      </c>
    </row>
    <row r="19" ht="18" customHeight="1" spans="1:9">
      <c r="A19" s="5">
        <v>17</v>
      </c>
      <c r="B19" s="5" t="s">
        <v>43</v>
      </c>
      <c r="C19" s="6" t="s">
        <v>47</v>
      </c>
      <c r="D19" s="8"/>
      <c r="E19" s="5" t="s">
        <v>18</v>
      </c>
      <c r="F19" s="9">
        <v>20</v>
      </c>
      <c r="G19" s="5">
        <v>0</v>
      </c>
      <c r="H19" s="10">
        <v>0</v>
      </c>
      <c r="I19" s="10">
        <f t="shared" si="0"/>
        <v>0</v>
      </c>
    </row>
    <row r="20" ht="18" customHeight="1" spans="1:9">
      <c r="A20" s="5">
        <v>18</v>
      </c>
      <c r="B20" s="5" t="s">
        <v>43</v>
      </c>
      <c r="C20" s="6" t="s">
        <v>48</v>
      </c>
      <c r="D20" s="8"/>
      <c r="E20" s="5" t="s">
        <v>18</v>
      </c>
      <c r="F20" s="9">
        <v>200</v>
      </c>
      <c r="G20" s="5">
        <v>0</v>
      </c>
      <c r="H20" s="10">
        <v>0</v>
      </c>
      <c r="I20" s="10">
        <f t="shared" si="0"/>
        <v>0</v>
      </c>
    </row>
    <row r="21" ht="18" customHeight="1" spans="1:9">
      <c r="A21" s="5">
        <v>19</v>
      </c>
      <c r="B21" s="5" t="s">
        <v>43</v>
      </c>
      <c r="C21" s="6" t="s">
        <v>49</v>
      </c>
      <c r="D21" s="8"/>
      <c r="E21" s="5" t="s">
        <v>18</v>
      </c>
      <c r="F21" s="9">
        <v>100</v>
      </c>
      <c r="G21" s="5">
        <v>0</v>
      </c>
      <c r="H21" s="10">
        <v>0</v>
      </c>
      <c r="I21" s="10">
        <f t="shared" si="0"/>
        <v>0</v>
      </c>
    </row>
    <row r="22" ht="18" customHeight="1" spans="1:9">
      <c r="A22" s="5">
        <v>20</v>
      </c>
      <c r="B22" s="5" t="s">
        <v>50</v>
      </c>
      <c r="C22" s="11" t="s">
        <v>51</v>
      </c>
      <c r="D22" s="12"/>
      <c r="E22" s="5" t="s">
        <v>11</v>
      </c>
      <c r="F22" s="9">
        <v>8</v>
      </c>
      <c r="G22" s="5">
        <v>0</v>
      </c>
      <c r="H22" s="10">
        <v>0</v>
      </c>
      <c r="I22" s="10">
        <f t="shared" si="0"/>
        <v>0</v>
      </c>
    </row>
    <row r="23" ht="18" customHeight="1" spans="1:9">
      <c r="A23" s="5">
        <v>21</v>
      </c>
      <c r="B23" s="5" t="s">
        <v>50</v>
      </c>
      <c r="C23" s="11" t="s">
        <v>52</v>
      </c>
      <c r="D23" s="12"/>
      <c r="E23" s="5" t="s">
        <v>11</v>
      </c>
      <c r="F23" s="9">
        <v>4</v>
      </c>
      <c r="G23" s="5">
        <v>0</v>
      </c>
      <c r="H23" s="10">
        <v>0</v>
      </c>
      <c r="I23" s="10">
        <f t="shared" si="0"/>
        <v>0</v>
      </c>
    </row>
    <row r="24" ht="18" customHeight="1" spans="1:9">
      <c r="A24" s="5">
        <v>22</v>
      </c>
      <c r="B24" s="5" t="s">
        <v>53</v>
      </c>
      <c r="C24" s="6" t="s">
        <v>54</v>
      </c>
      <c r="D24" s="8"/>
      <c r="E24" s="5" t="s">
        <v>11</v>
      </c>
      <c r="F24" s="9">
        <v>54</v>
      </c>
      <c r="G24" s="5">
        <v>54</v>
      </c>
      <c r="H24" s="10">
        <v>100</v>
      </c>
      <c r="I24" s="10">
        <f t="shared" si="0"/>
        <v>5400</v>
      </c>
    </row>
    <row r="25" ht="18" customHeight="1" spans="1:9">
      <c r="A25" s="5">
        <v>24</v>
      </c>
      <c r="B25" s="5" t="s">
        <v>55</v>
      </c>
      <c r="C25" s="6" t="s">
        <v>56</v>
      </c>
      <c r="D25" s="8"/>
      <c r="E25" s="5" t="s">
        <v>11</v>
      </c>
      <c r="F25" s="9">
        <v>6</v>
      </c>
      <c r="G25" s="5">
        <v>6</v>
      </c>
      <c r="H25" s="10">
        <v>100</v>
      </c>
      <c r="I25" s="10">
        <f t="shared" si="0"/>
        <v>600</v>
      </c>
    </row>
    <row r="26" ht="18" customHeight="1" spans="1:9">
      <c r="A26" s="5">
        <v>25</v>
      </c>
      <c r="B26" s="5" t="s">
        <v>57</v>
      </c>
      <c r="C26" s="6" t="s">
        <v>58</v>
      </c>
      <c r="D26" s="8"/>
      <c r="E26" s="5" t="s">
        <v>22</v>
      </c>
      <c r="F26" s="9">
        <v>108</v>
      </c>
      <c r="G26" s="5">
        <v>100</v>
      </c>
      <c r="H26" s="10">
        <v>40</v>
      </c>
      <c r="I26" s="10">
        <f t="shared" si="0"/>
        <v>4000</v>
      </c>
    </row>
    <row r="27" ht="18" customHeight="1" spans="1:9">
      <c r="A27" s="5">
        <v>26</v>
      </c>
      <c r="B27" s="5" t="s">
        <v>59</v>
      </c>
      <c r="C27" s="6" t="s">
        <v>60</v>
      </c>
      <c r="D27" s="8"/>
      <c r="E27" s="5" t="s">
        <v>30</v>
      </c>
      <c r="F27" s="9">
        <v>10</v>
      </c>
      <c r="G27" s="5">
        <v>10</v>
      </c>
      <c r="H27" s="10">
        <v>20</v>
      </c>
      <c r="I27" s="10">
        <f t="shared" si="0"/>
        <v>200</v>
      </c>
    </row>
    <row r="28" ht="30" customHeight="1" spans="1:9">
      <c r="A28" s="5">
        <v>27</v>
      </c>
      <c r="B28" s="5" t="s">
        <v>61</v>
      </c>
      <c r="C28" s="13" t="s">
        <v>62</v>
      </c>
      <c r="D28" s="14"/>
      <c r="E28" s="5" t="s">
        <v>63</v>
      </c>
      <c r="F28" s="9">
        <v>1200</v>
      </c>
      <c r="G28" s="5">
        <v>962</v>
      </c>
      <c r="H28" s="10">
        <v>0</v>
      </c>
      <c r="I28" s="10">
        <f t="shared" si="0"/>
        <v>0</v>
      </c>
    </row>
    <row r="29" ht="18" customHeight="1" spans="1:9">
      <c r="A29" s="5">
        <v>28</v>
      </c>
      <c r="B29" s="5" t="s">
        <v>64</v>
      </c>
      <c r="C29" s="6" t="s">
        <v>65</v>
      </c>
      <c r="D29" s="8"/>
      <c r="E29" s="5" t="s">
        <v>63</v>
      </c>
      <c r="F29" s="15">
        <v>1200</v>
      </c>
      <c r="G29" s="5">
        <f>962-240</f>
        <v>722</v>
      </c>
      <c r="H29" s="10">
        <v>80</v>
      </c>
      <c r="I29" s="10">
        <f t="shared" si="0"/>
        <v>57760</v>
      </c>
    </row>
    <row r="30" ht="18" customHeight="1" spans="1:9">
      <c r="A30" s="5">
        <v>29</v>
      </c>
      <c r="B30" s="5" t="s">
        <v>66</v>
      </c>
      <c r="C30" s="6" t="s">
        <v>67</v>
      </c>
      <c r="D30" s="8"/>
      <c r="E30" s="5" t="s">
        <v>30</v>
      </c>
      <c r="F30" s="9">
        <v>3000</v>
      </c>
      <c r="G30" s="5">
        <v>4086</v>
      </c>
      <c r="H30" s="10">
        <v>2</v>
      </c>
      <c r="I30" s="10">
        <f>H30*G30</f>
        <v>8172</v>
      </c>
    </row>
    <row r="31" ht="18" customHeight="1" spans="1:9">
      <c r="A31" s="5">
        <v>30</v>
      </c>
      <c r="B31" s="5" t="s">
        <v>68</v>
      </c>
      <c r="C31" s="6" t="s">
        <v>69</v>
      </c>
      <c r="D31" s="8"/>
      <c r="E31" s="5" t="s">
        <v>30</v>
      </c>
      <c r="F31" s="9">
        <v>7000</v>
      </c>
      <c r="G31" s="5">
        <v>2604</v>
      </c>
      <c r="H31" s="10">
        <v>3</v>
      </c>
      <c r="I31" s="10">
        <f>H31*G31</f>
        <v>7812</v>
      </c>
    </row>
    <row r="32" ht="18" customHeight="1" spans="1:9">
      <c r="A32" s="5">
        <v>31</v>
      </c>
      <c r="B32" s="16" t="s">
        <v>70</v>
      </c>
      <c r="C32" s="13" t="s">
        <v>71</v>
      </c>
      <c r="D32" s="8"/>
      <c r="E32" s="5" t="s">
        <v>30</v>
      </c>
      <c r="F32" s="9">
        <v>700</v>
      </c>
      <c r="G32" s="5">
        <v>394</v>
      </c>
      <c r="H32" s="10">
        <v>20</v>
      </c>
      <c r="I32" s="10">
        <f>H32*G32</f>
        <v>7880</v>
      </c>
    </row>
    <row r="33" ht="18" customHeight="1" spans="1:9">
      <c r="A33" s="5">
        <v>32</v>
      </c>
      <c r="B33" s="16" t="s">
        <v>70</v>
      </c>
      <c r="C33" s="13" t="s">
        <v>72</v>
      </c>
      <c r="D33" s="8"/>
      <c r="E33" s="16" t="s">
        <v>30</v>
      </c>
      <c r="F33" s="9">
        <v>6500</v>
      </c>
      <c r="G33" s="16">
        <v>6381</v>
      </c>
      <c r="H33" s="10">
        <v>20</v>
      </c>
      <c r="I33" s="10">
        <f>H33*G33</f>
        <v>127620</v>
      </c>
    </row>
    <row r="34" ht="18" customHeight="1" spans="1:9">
      <c r="A34" s="5">
        <v>33</v>
      </c>
      <c r="B34" s="5" t="s">
        <v>73</v>
      </c>
      <c r="C34" s="6" t="s">
        <v>74</v>
      </c>
      <c r="D34" s="8"/>
      <c r="E34" s="5" t="s">
        <v>75</v>
      </c>
      <c r="F34" s="9">
        <v>1</v>
      </c>
      <c r="G34" s="5">
        <v>1</v>
      </c>
      <c r="H34" s="10">
        <v>0</v>
      </c>
      <c r="I34" s="10">
        <f>H34*G34</f>
        <v>0</v>
      </c>
    </row>
    <row r="35" ht="18" customHeight="1" spans="1:9">
      <c r="A35" s="5">
        <v>34</v>
      </c>
      <c r="B35" s="5" t="s">
        <v>76</v>
      </c>
      <c r="C35" s="6" t="s">
        <v>77</v>
      </c>
      <c r="D35" s="8"/>
      <c r="E35" s="5" t="s">
        <v>22</v>
      </c>
      <c r="F35" s="9">
        <v>108</v>
      </c>
      <c r="G35" s="5">
        <v>100</v>
      </c>
      <c r="H35" s="10">
        <v>0</v>
      </c>
      <c r="I35" s="10">
        <f>H35*G35</f>
        <v>0</v>
      </c>
    </row>
    <row r="36" ht="18" customHeight="1" spans="1:9">
      <c r="A36" s="5">
        <v>35</v>
      </c>
      <c r="B36" s="5" t="s">
        <v>78</v>
      </c>
      <c r="C36" s="6" t="s">
        <v>79</v>
      </c>
      <c r="D36" s="8"/>
      <c r="E36" s="5" t="s">
        <v>30</v>
      </c>
      <c r="F36" s="9">
        <v>29000</v>
      </c>
      <c r="G36" s="5">
        <v>11654.9</v>
      </c>
      <c r="H36" s="10">
        <v>2</v>
      </c>
      <c r="I36" s="10">
        <f>H36*G36</f>
        <v>23309.8</v>
      </c>
    </row>
    <row r="37" ht="18" customHeight="1" spans="1:9">
      <c r="A37" s="5">
        <v>36</v>
      </c>
      <c r="B37" s="5" t="s">
        <v>80</v>
      </c>
      <c r="C37" s="13" t="s">
        <v>81</v>
      </c>
      <c r="D37" s="14"/>
      <c r="E37" s="5" t="s">
        <v>22</v>
      </c>
      <c r="F37" s="9">
        <v>1</v>
      </c>
      <c r="G37" s="5">
        <v>1</v>
      </c>
      <c r="H37" s="10">
        <v>300</v>
      </c>
      <c r="I37" s="10">
        <f>H37*G37</f>
        <v>300</v>
      </c>
    </row>
    <row r="38" ht="18" customHeight="1" spans="1:9">
      <c r="A38" s="5">
        <v>37</v>
      </c>
      <c r="B38" s="5" t="s">
        <v>82</v>
      </c>
      <c r="C38" s="13" t="s">
        <v>83</v>
      </c>
      <c r="D38" s="14"/>
      <c r="E38" s="5" t="s">
        <v>22</v>
      </c>
      <c r="F38" s="9">
        <v>1</v>
      </c>
      <c r="G38" s="5">
        <v>1</v>
      </c>
      <c r="H38" s="10">
        <v>800</v>
      </c>
      <c r="I38" s="10">
        <f>H38*G38</f>
        <v>800</v>
      </c>
    </row>
    <row r="39" ht="18" customHeight="1" spans="1:9">
      <c r="A39" s="5">
        <v>38</v>
      </c>
      <c r="B39" s="5" t="s">
        <v>84</v>
      </c>
      <c r="C39" s="6" t="s">
        <v>85</v>
      </c>
      <c r="D39" s="8"/>
      <c r="E39" s="5" t="s">
        <v>42</v>
      </c>
      <c r="F39" s="9">
        <v>2</v>
      </c>
      <c r="G39" s="5">
        <v>1</v>
      </c>
      <c r="H39" s="10">
        <v>0</v>
      </c>
      <c r="I39" s="10">
        <f>H39*G39</f>
        <v>0</v>
      </c>
    </row>
    <row r="40" ht="18" customHeight="1" spans="1:9">
      <c r="A40" s="5">
        <v>39</v>
      </c>
      <c r="B40" s="5" t="s">
        <v>86</v>
      </c>
      <c r="C40" s="6" t="s">
        <v>87</v>
      </c>
      <c r="D40" s="8"/>
      <c r="E40" s="5" t="s">
        <v>88</v>
      </c>
      <c r="F40" s="9">
        <v>1</v>
      </c>
      <c r="G40" s="5">
        <v>0</v>
      </c>
      <c r="H40" s="10">
        <v>0</v>
      </c>
      <c r="I40" s="10">
        <f>H40*G40</f>
        <v>0</v>
      </c>
    </row>
    <row r="41" ht="18" customHeight="1" spans="1:9">
      <c r="A41" s="5">
        <v>40</v>
      </c>
      <c r="B41" s="13" t="s">
        <v>89</v>
      </c>
      <c r="C41" s="6" t="s">
        <v>90</v>
      </c>
      <c r="D41" s="8"/>
      <c r="E41" s="13" t="s">
        <v>75</v>
      </c>
      <c r="F41" s="5">
        <v>1</v>
      </c>
      <c r="G41" s="13">
        <v>1</v>
      </c>
      <c r="H41" s="10">
        <v>0</v>
      </c>
      <c r="I41" s="10">
        <f>H41*G41</f>
        <v>0</v>
      </c>
    </row>
    <row r="42" spans="8:12">
      <c r="H42" s="2" t="s">
        <v>91</v>
      </c>
      <c r="I42" s="2">
        <f>SUM(I3:I41)</f>
        <v>423817.8</v>
      </c>
      <c r="K42" s="1" t="s">
        <v>92</v>
      </c>
      <c r="L42" s="1">
        <f>I42*95%</f>
        <v>402626.91</v>
      </c>
    </row>
    <row r="43" spans="11:12">
      <c r="K43" s="1" t="s">
        <v>93</v>
      </c>
      <c r="L43" s="1">
        <v>375300</v>
      </c>
    </row>
    <row r="44" spans="11:12">
      <c r="K44" s="1" t="s">
        <v>94</v>
      </c>
      <c r="L44" s="1">
        <f>L42-L43</f>
        <v>27326.91</v>
      </c>
    </row>
  </sheetData>
  <mergeCells count="41">
    <mergeCell ref="A1:I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2024-01-31T04:37:50Z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E75FAE707EC14F448849C448D3A9A2D5_12</vt:lpwstr>
  </property>
  <property fmtid="{D5CDD505-2E9C-101B-9397-08002B2CF9AE}" pid="3" name="KSOProductBuildVer">
    <vt:lpwstr>2052-12.1.0.16250</vt:lpwstr>
  </property>
</Properties>
</file>