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definedNames>
    <definedName name="_xlnm._FilterDatabase" localSheetId="0" hidden="1">年终供应商对账单!$A$7:$K$43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39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<sst xmlns="http://schemas.openxmlformats.org/spreadsheetml/2006/main" count="188" uniqueCount="87">
  <si>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</si>
  <si>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</si>
  <si>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</si>
  <si>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</si>
  <si>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</si>
  <si>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</si>
  <si>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</si>
  <si>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嘉瑞东（深圳）智能物联科技有限公司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</si>
  <si>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</si>
  <si>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</si>
  <si>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</si>
  <si>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</si>
  <si>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</si>
  <si>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</si>
  <si>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</si>
  <si>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</si>
  <si>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</si>
  <si>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</si>
  <si>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</si>
  <si>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</si>
  <si>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</si>
  <si>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</si>
  <si>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</si>
  <si>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2023113002</t>
  </si>
  <si>
    <t>触摸一体机</t>
  </si>
  <si>
    <t>LM-21.5</t>
  </si>
  <si>
    <t>台</t>
  </si>
  <si>
    <t>FDT20231127-03</t>
  </si>
  <si>
    <t>2023120211</t>
  </si>
  <si>
    <t>LM-10.1</t>
  </si>
  <si>
    <t>FDT20231128-02</t>
  </si>
  <si>
    <t>2023120209</t>
  </si>
  <si>
    <t>LM-17</t>
  </si>
  <si>
    <t>FDT20231127-02</t>
  </si>
  <si>
    <t>2023120604</t>
  </si>
  <si>
    <t>LM-15</t>
  </si>
  <si>
    <t>FDT20231205-06</t>
  </si>
  <si>
    <t>2023120606</t>
  </si>
  <si>
    <t>LM-18.5</t>
  </si>
  <si>
    <t>FDT20231128-07</t>
  </si>
  <si>
    <t>FDT20231128-15</t>
  </si>
  <si>
    <t>LM-15.6</t>
  </si>
  <si>
    <t>FDT20231128-03</t>
  </si>
  <si>
    <t>2023120806</t>
  </si>
  <si>
    <t>FDT20231130-10</t>
  </si>
  <si>
    <t>2023121006</t>
  </si>
  <si>
    <t>FDT20231130-08</t>
  </si>
  <si>
    <t>2023121005</t>
  </si>
  <si>
    <t>FDT20231208-07</t>
  </si>
  <si>
    <t>2023121501</t>
  </si>
  <si>
    <t>FDT20231214-07</t>
  </si>
  <si>
    <t>FDT20231208-03</t>
  </si>
  <si>
    <t>2023121512</t>
  </si>
  <si>
    <t>FDT20231208-08</t>
  </si>
  <si>
    <t>2023121706</t>
  </si>
  <si>
    <t>FDT20231208-09</t>
  </si>
  <si>
    <t>LM-19</t>
  </si>
  <si>
    <t>FDT20231130-12</t>
  </si>
  <si>
    <t>2023121705</t>
  </si>
  <si>
    <t>FDT20231212-08</t>
  </si>
  <si>
    <t>2023120810</t>
  </si>
  <si>
    <t>2023121910</t>
  </si>
  <si>
    <t>2023122106</t>
  </si>
  <si>
    <t>LM-12.1</t>
  </si>
  <si>
    <t>2023122105</t>
  </si>
  <si>
    <t>FDT20231212-07</t>
  </si>
  <si>
    <t>2023122306</t>
  </si>
  <si>
    <t>2023122405</t>
  </si>
  <si>
    <t>FDT20231215-09</t>
  </si>
  <si>
    <t>2023122511</t>
  </si>
  <si>
    <t>FDT20231215-06</t>
  </si>
  <si>
    <t>2023122707</t>
  </si>
  <si>
    <t>FDT20231221-05</t>
  </si>
  <si>
    <t>2023122915</t>
  </si>
  <si>
    <t>FDT20231227-07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</si>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</sst>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2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8" borderId="25" applyNumberFormat="0" applyAlignment="0" applyProtection="0">
      <alignment vertical="center"/>
    </xf>
    <xf numFmtId="0" fontId="22" fillId="8" borderId="24" applyNumberFormat="0" applyAlignment="0" applyProtection="0">
      <alignment vertical="center"/>
    </xf>
    <xf numFmtId="0" fontId="23" fillId="9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tabSelected="1" zoomScale="85" zoomScaleNormal="85" topLeftCell="A6" workbookViewId="0">
      <selection activeCell="E33" sqref="E33"/>
    </sheetView>
  </sheetViews>
  <sheetFormatPr defaultColWidth="10" defaultRowHeight="16.5" customHeight="1"/>
  <cols>
    <col min="1" max="1" width="10.3083333333333" style="3" customWidth="1"/>
    <col min="2" max="2" width="11.075" style="3" customWidth="1"/>
    <col min="3" max="3" width="4.23333333333333" style="3" customWidth="1"/>
    <col min="4" max="4" width="8.6" style="3" customWidth="1"/>
    <col min="5" max="5" width="9.3" style="3" customWidth="1"/>
    <col min="6" max="6" width="9.9" style="3" customWidth="1"/>
    <col min="7" max="7" width="5.23333333333333" style="3" customWidth="1"/>
    <col min="8" max="8" width="6.76666666666667" style="3" customWidth="1"/>
    <col min="9" max="9" width="7.85" style="3" customWidth="1"/>
    <col min="10" max="10" width="8.45833333333333" style="3" customWidth="1"/>
    <col min="11" max="11" width="15.2333333333333" style="3" customWidth="1"/>
    <col min="12" max="12" width="22.9" style="3" customWidth="1"/>
    <col min="13" max="16384" width="10" style="3"/>
  </cols>
  <sheetData>
    <row r="1" ht="33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5"/>
    </row>
    <row r="2" ht="23.2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5"/>
    </row>
    <row r="3" ht="23.25" customHeight="1" spans="1:12">
      <c r="A3" s="6" t="s">
        <v>1</v>
      </c>
      <c r="B3" s="7">
        <v>45255</v>
      </c>
      <c r="C3" s="7" t="s">
        <v>2</v>
      </c>
      <c r="D3" s="8"/>
      <c r="E3" s="7">
        <v>45290</v>
      </c>
      <c r="F3" s="8"/>
      <c r="G3" s="8" t="s">
        <v>3</v>
      </c>
      <c r="H3" s="8"/>
      <c r="I3" s="36"/>
      <c r="J3" s="37"/>
      <c r="K3" s="38"/>
      <c r="L3" s="34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1" t="s">
        <v>6</v>
      </c>
      <c r="H4" s="11"/>
      <c r="I4" s="10" t="s">
        <v>7</v>
      </c>
      <c r="J4" s="10"/>
      <c r="K4" s="39"/>
    </row>
    <row r="5" ht="50" customHeight="1" spans="1:11">
      <c r="A5" s="9" t="s">
        <v>8</v>
      </c>
      <c r="B5" s="12" t="s">
        <v>9</v>
      </c>
      <c r="C5" s="12"/>
      <c r="D5" s="12"/>
      <c r="E5" s="12"/>
      <c r="F5" s="12"/>
      <c r="G5" s="11" t="s">
        <v>8</v>
      </c>
      <c r="H5" s="11"/>
      <c r="I5" s="12" t="s">
        <v>10</v>
      </c>
      <c r="J5" s="12"/>
      <c r="K5" s="40"/>
    </row>
    <row r="6" ht="25.5" customHeight="1" spans="1:11">
      <c r="A6" s="13" t="s">
        <v>11</v>
      </c>
      <c r="B6" s="14" t="s">
        <v>12</v>
      </c>
      <c r="C6" s="14"/>
      <c r="D6" s="14"/>
      <c r="E6" s="14"/>
      <c r="F6" s="14"/>
      <c r="G6" s="15" t="s">
        <v>11</v>
      </c>
      <c r="H6" s="15"/>
      <c r="I6" s="14"/>
      <c r="J6" s="14"/>
      <c r="K6" s="41"/>
    </row>
    <row r="7" ht="26.25" customHeight="1" spans="1:12">
      <c r="A7" s="16" t="s">
        <v>13</v>
      </c>
      <c r="B7" s="17" t="s">
        <v>14</v>
      </c>
      <c r="C7" s="18" t="s">
        <v>15</v>
      </c>
      <c r="D7" s="18"/>
      <c r="E7" s="19" t="s">
        <v>16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21</v>
      </c>
      <c r="K7" s="42" t="s">
        <v>22</v>
      </c>
      <c r="L7" s="34"/>
    </row>
    <row r="8" s="1" customFormat="1" ht="24" customHeight="1" spans="1:13">
      <c r="A8" s="20">
        <v>45260</v>
      </c>
      <c r="B8" s="21" t="s">
        <v>23</v>
      </c>
      <c r="C8" s="22" t="s">
        <v>24</v>
      </c>
      <c r="D8" s="22"/>
      <c r="E8" s="23" t="s">
        <v>25</v>
      </c>
      <c r="F8" s="24" t="s">
        <v>26</v>
      </c>
      <c r="G8" s="24">
        <v>7</v>
      </c>
      <c r="H8" s="25">
        <f>I8/1.13</f>
        <v>2778.7610619469</v>
      </c>
      <c r="I8" s="25">
        <v>3140</v>
      </c>
      <c r="J8" s="25">
        <f>G8*I8</f>
        <v>21980</v>
      </c>
      <c r="K8" s="43" t="s">
        <v>27</v>
      </c>
      <c r="L8" s="44"/>
      <c r="M8" s="45"/>
    </row>
    <row r="9" s="1" customFormat="1" ht="24" customHeight="1" spans="1:13">
      <c r="A9" s="20">
        <v>45262</v>
      </c>
      <c r="B9" s="21" t="s">
        <v>28</v>
      </c>
      <c r="C9" s="22" t="s">
        <v>24</v>
      </c>
      <c r="D9" s="22"/>
      <c r="E9" s="23" t="s">
        <v>29</v>
      </c>
      <c r="F9" s="24" t="s">
        <v>26</v>
      </c>
      <c r="G9" s="24">
        <v>1</v>
      </c>
      <c r="H9" s="25">
        <f>I9/1.13</f>
        <v>3539.82300884956</v>
      </c>
      <c r="I9" s="25">
        <v>4000</v>
      </c>
      <c r="J9" s="25">
        <f>G9*I9</f>
        <v>4000</v>
      </c>
      <c r="K9" s="43" t="s">
        <v>30</v>
      </c>
      <c r="L9" s="44"/>
      <c r="M9" s="45"/>
    </row>
    <row r="10" s="1" customFormat="1" ht="24" customHeight="1" spans="1:13">
      <c r="A10" s="20">
        <v>45262</v>
      </c>
      <c r="B10" s="21" t="s">
        <v>31</v>
      </c>
      <c r="C10" s="22" t="s">
        <v>24</v>
      </c>
      <c r="D10" s="22"/>
      <c r="E10" s="23" t="s">
        <v>32</v>
      </c>
      <c r="F10" s="24" t="s">
        <v>26</v>
      </c>
      <c r="G10" s="24">
        <v>1</v>
      </c>
      <c r="H10" s="25">
        <f>I10/1.13</f>
        <v>2327.43362831858</v>
      </c>
      <c r="I10" s="25">
        <v>2630</v>
      </c>
      <c r="J10" s="25">
        <f>G10*I10</f>
        <v>2630</v>
      </c>
      <c r="K10" s="43" t="s">
        <v>33</v>
      </c>
      <c r="L10" s="44"/>
      <c r="M10" s="45"/>
    </row>
    <row r="11" s="1" customFormat="1" ht="24" customHeight="1" spans="1:13">
      <c r="A11" s="20">
        <v>45266</v>
      </c>
      <c r="B11" s="21" t="s">
        <v>34</v>
      </c>
      <c r="C11" s="22" t="s">
        <v>24</v>
      </c>
      <c r="D11" s="22"/>
      <c r="E11" s="23" t="s">
        <v>35</v>
      </c>
      <c r="F11" s="24" t="s">
        <v>26</v>
      </c>
      <c r="G11" s="24">
        <v>4</v>
      </c>
      <c r="H11" s="25">
        <f t="shared" ref="H11:H40" si="0">I11/1.13</f>
        <v>1292.03539823009</v>
      </c>
      <c r="I11" s="25">
        <v>1460</v>
      </c>
      <c r="J11" s="25">
        <f t="shared" ref="J11:J40" si="1">G11*I11</f>
        <v>5840</v>
      </c>
      <c r="K11" s="43" t="s">
        <v>36</v>
      </c>
      <c r="L11" s="44"/>
      <c r="M11" s="45"/>
    </row>
    <row r="12" s="1" customFormat="1" ht="24" customHeight="1" spans="1:13">
      <c r="A12" s="20">
        <v>45266</v>
      </c>
      <c r="B12" s="21" t="s">
        <v>37</v>
      </c>
      <c r="C12" s="22" t="s">
        <v>24</v>
      </c>
      <c r="D12" s="22"/>
      <c r="E12" s="23" t="s">
        <v>38</v>
      </c>
      <c r="F12" s="24" t="s">
        <v>26</v>
      </c>
      <c r="G12" s="24">
        <v>16</v>
      </c>
      <c r="H12" s="25">
        <f t="shared" si="0"/>
        <v>2327.43362831858</v>
      </c>
      <c r="I12" s="25">
        <v>2630</v>
      </c>
      <c r="J12" s="25">
        <f t="shared" si="1"/>
        <v>42080</v>
      </c>
      <c r="K12" s="43" t="s">
        <v>39</v>
      </c>
      <c r="L12" s="44"/>
      <c r="M12" s="45"/>
    </row>
    <row r="13" s="1" customFormat="1" ht="24" customHeight="1" spans="1:13">
      <c r="A13" s="20">
        <v>45266</v>
      </c>
      <c r="B13" s="21" t="s">
        <v>37</v>
      </c>
      <c r="C13" s="22" t="s">
        <v>24</v>
      </c>
      <c r="D13" s="22"/>
      <c r="E13" s="23" t="s">
        <v>35</v>
      </c>
      <c r="F13" s="24" t="s">
        <v>26</v>
      </c>
      <c r="G13" s="24">
        <v>60</v>
      </c>
      <c r="H13" s="25">
        <f t="shared" si="0"/>
        <v>2389.38053097345</v>
      </c>
      <c r="I13" s="25">
        <v>2700</v>
      </c>
      <c r="J13" s="25">
        <f t="shared" si="1"/>
        <v>162000</v>
      </c>
      <c r="K13" s="43" t="s">
        <v>40</v>
      </c>
      <c r="L13" s="44"/>
      <c r="M13" s="45"/>
    </row>
    <row r="14" s="1" customFormat="1" ht="24" customHeight="1" spans="1:13">
      <c r="A14" s="20">
        <v>45266</v>
      </c>
      <c r="B14" s="21" t="s">
        <v>37</v>
      </c>
      <c r="C14" s="22" t="s">
        <v>24</v>
      </c>
      <c r="D14" s="22"/>
      <c r="E14" s="23" t="s">
        <v>41</v>
      </c>
      <c r="F14" s="24" t="s">
        <v>26</v>
      </c>
      <c r="G14" s="24">
        <v>50</v>
      </c>
      <c r="H14" s="25">
        <f t="shared" si="0"/>
        <v>1769.91150442478</v>
      </c>
      <c r="I14" s="25">
        <v>2000</v>
      </c>
      <c r="J14" s="25">
        <f t="shared" si="1"/>
        <v>100000</v>
      </c>
      <c r="K14" s="43" t="s">
        <v>42</v>
      </c>
      <c r="L14" s="44"/>
      <c r="M14" s="45"/>
    </row>
    <row r="15" s="1" customFormat="1" ht="24" customHeight="1" spans="1:13">
      <c r="A15" s="20">
        <v>45268</v>
      </c>
      <c r="B15" s="21" t="s">
        <v>43</v>
      </c>
      <c r="C15" s="22" t="s">
        <v>24</v>
      </c>
      <c r="D15" s="22"/>
      <c r="E15" s="23" t="s">
        <v>25</v>
      </c>
      <c r="F15" s="24" t="s">
        <v>26</v>
      </c>
      <c r="G15" s="24">
        <v>58</v>
      </c>
      <c r="H15" s="25">
        <f t="shared" si="0"/>
        <v>2743.36283185841</v>
      </c>
      <c r="I15" s="25">
        <v>3100</v>
      </c>
      <c r="J15" s="25">
        <f t="shared" si="1"/>
        <v>179800</v>
      </c>
      <c r="K15" s="43" t="s">
        <v>44</v>
      </c>
      <c r="L15" s="44"/>
      <c r="M15" s="45"/>
    </row>
    <row r="16" s="1" customFormat="1" ht="24" customHeight="1" spans="1:13">
      <c r="A16" s="20">
        <v>45270</v>
      </c>
      <c r="B16" s="21" t="s">
        <v>45</v>
      </c>
      <c r="C16" s="22" t="s">
        <v>24</v>
      </c>
      <c r="D16" s="22"/>
      <c r="E16" s="23" t="s">
        <v>41</v>
      </c>
      <c r="F16" s="24" t="s">
        <v>26</v>
      </c>
      <c r="G16" s="24">
        <v>86</v>
      </c>
      <c r="H16" s="25">
        <f t="shared" si="0"/>
        <v>1769.91150442478</v>
      </c>
      <c r="I16" s="25">
        <v>2000</v>
      </c>
      <c r="J16" s="25">
        <f t="shared" si="1"/>
        <v>172000</v>
      </c>
      <c r="K16" s="43" t="s">
        <v>46</v>
      </c>
      <c r="L16" s="44"/>
      <c r="M16" s="45"/>
    </row>
    <row r="17" s="1" customFormat="1" ht="24" customHeight="1" spans="1:13">
      <c r="A17" s="20">
        <v>45270</v>
      </c>
      <c r="B17" s="21" t="s">
        <v>47</v>
      </c>
      <c r="C17" s="22" t="s">
        <v>24</v>
      </c>
      <c r="D17" s="22"/>
      <c r="E17" s="23" t="s">
        <v>35</v>
      </c>
      <c r="F17" s="24" t="s">
        <v>26</v>
      </c>
      <c r="G17" s="24">
        <v>40</v>
      </c>
      <c r="H17" s="25">
        <f t="shared" si="0"/>
        <v>2637.16814159292</v>
      </c>
      <c r="I17" s="25">
        <v>2980</v>
      </c>
      <c r="J17" s="25">
        <f t="shared" si="1"/>
        <v>119200</v>
      </c>
      <c r="K17" s="43" t="s">
        <v>48</v>
      </c>
      <c r="L17" s="44"/>
      <c r="M17" s="45"/>
    </row>
    <row r="18" s="1" customFormat="1" ht="24" customHeight="1" spans="1:13">
      <c r="A18" s="20">
        <v>45275</v>
      </c>
      <c r="B18" s="21" t="s">
        <v>49</v>
      </c>
      <c r="C18" s="22" t="s">
        <v>24</v>
      </c>
      <c r="D18" s="22"/>
      <c r="E18" s="23" t="s">
        <v>25</v>
      </c>
      <c r="F18" s="24" t="s">
        <v>26</v>
      </c>
      <c r="G18" s="24">
        <v>11</v>
      </c>
      <c r="H18" s="25">
        <f t="shared" si="0"/>
        <v>2566.37168141593</v>
      </c>
      <c r="I18" s="25">
        <v>2900</v>
      </c>
      <c r="J18" s="25">
        <f t="shared" si="1"/>
        <v>31900</v>
      </c>
      <c r="K18" s="43" t="s">
        <v>50</v>
      </c>
      <c r="L18" s="44"/>
      <c r="M18" s="45"/>
    </row>
    <row r="19" s="1" customFormat="1" ht="24" customHeight="1" spans="1:13">
      <c r="A19" s="20">
        <v>45275</v>
      </c>
      <c r="B19" s="21" t="s">
        <v>49</v>
      </c>
      <c r="C19" s="22" t="s">
        <v>24</v>
      </c>
      <c r="D19" s="22"/>
      <c r="E19" s="23" t="s">
        <v>38</v>
      </c>
      <c r="F19" s="24" t="s">
        <v>26</v>
      </c>
      <c r="G19" s="24">
        <v>5</v>
      </c>
      <c r="H19" s="25">
        <f t="shared" si="0"/>
        <v>2743.36283185841</v>
      </c>
      <c r="I19" s="25">
        <v>3100</v>
      </c>
      <c r="J19" s="25">
        <f t="shared" si="1"/>
        <v>15500</v>
      </c>
      <c r="K19" s="43" t="s">
        <v>51</v>
      </c>
      <c r="L19" s="44"/>
      <c r="M19" s="45"/>
    </row>
    <row r="20" s="1" customFormat="1" ht="24" customHeight="1" spans="1:13">
      <c r="A20" s="20">
        <v>45275</v>
      </c>
      <c r="B20" s="21" t="s">
        <v>52</v>
      </c>
      <c r="C20" s="22" t="s">
        <v>24</v>
      </c>
      <c r="D20" s="22"/>
      <c r="E20" s="23" t="s">
        <v>25</v>
      </c>
      <c r="F20" s="24" t="s">
        <v>26</v>
      </c>
      <c r="G20" s="24">
        <v>21</v>
      </c>
      <c r="H20" s="25">
        <f t="shared" si="0"/>
        <v>2743.36283185841</v>
      </c>
      <c r="I20" s="25">
        <v>3100</v>
      </c>
      <c r="J20" s="25">
        <f t="shared" si="1"/>
        <v>65100</v>
      </c>
      <c r="K20" s="43" t="s">
        <v>53</v>
      </c>
      <c r="L20" s="44"/>
      <c r="M20" s="45"/>
    </row>
    <row r="21" s="1" customFormat="1" ht="24" customHeight="1" spans="1:13">
      <c r="A21" s="20">
        <v>45277</v>
      </c>
      <c r="B21" s="21" t="s">
        <v>54</v>
      </c>
      <c r="C21" s="22" t="s">
        <v>24</v>
      </c>
      <c r="D21" s="22"/>
      <c r="E21" s="23" t="s">
        <v>38</v>
      </c>
      <c r="F21" s="24" t="s">
        <v>26</v>
      </c>
      <c r="G21" s="24">
        <v>26</v>
      </c>
      <c r="H21" s="25">
        <f t="shared" si="0"/>
        <v>1884.95575221239</v>
      </c>
      <c r="I21" s="25">
        <v>2130</v>
      </c>
      <c r="J21" s="25">
        <f t="shared" si="1"/>
        <v>55380</v>
      </c>
      <c r="K21" s="43" t="s">
        <v>55</v>
      </c>
      <c r="L21" s="44"/>
      <c r="M21" s="45"/>
    </row>
    <row r="22" s="1" customFormat="1" ht="24" customHeight="1" spans="1:13">
      <c r="A22" s="20">
        <v>45277</v>
      </c>
      <c r="B22" s="21" t="s">
        <v>54</v>
      </c>
      <c r="C22" s="22" t="s">
        <v>24</v>
      </c>
      <c r="D22" s="22"/>
      <c r="E22" s="23" t="s">
        <v>56</v>
      </c>
      <c r="F22" s="24" t="s">
        <v>26</v>
      </c>
      <c r="G22" s="24">
        <v>14</v>
      </c>
      <c r="H22" s="25">
        <f t="shared" si="0"/>
        <v>1672.56637168142</v>
      </c>
      <c r="I22" s="25">
        <v>1890</v>
      </c>
      <c r="J22" s="25">
        <f t="shared" si="1"/>
        <v>26460</v>
      </c>
      <c r="K22" s="43" t="s">
        <v>57</v>
      </c>
      <c r="L22" s="44"/>
      <c r="M22" s="45"/>
    </row>
    <row r="23" s="1" customFormat="1" ht="24" customHeight="1" spans="1:13">
      <c r="A23" s="20">
        <v>45277</v>
      </c>
      <c r="B23" s="21" t="s">
        <v>58</v>
      </c>
      <c r="C23" s="22" t="s">
        <v>24</v>
      </c>
      <c r="D23" s="22"/>
      <c r="E23" s="23" t="s">
        <v>35</v>
      </c>
      <c r="F23" s="24" t="s">
        <v>26</v>
      </c>
      <c r="G23" s="24">
        <v>5</v>
      </c>
      <c r="H23" s="25">
        <f t="shared" si="0"/>
        <v>1292.03539823009</v>
      </c>
      <c r="I23" s="25">
        <v>1460</v>
      </c>
      <c r="J23" s="25">
        <f t="shared" si="1"/>
        <v>7300</v>
      </c>
      <c r="K23" s="43" t="s">
        <v>59</v>
      </c>
      <c r="L23" s="44"/>
      <c r="M23" s="45"/>
    </row>
    <row r="24" s="1" customFormat="1" ht="24" customHeight="1" spans="1:13">
      <c r="A24" s="20">
        <v>45277</v>
      </c>
      <c r="B24" s="21" t="s">
        <v>58</v>
      </c>
      <c r="C24" s="22" t="s">
        <v>24</v>
      </c>
      <c r="D24" s="22"/>
      <c r="E24" s="23" t="s">
        <v>29</v>
      </c>
      <c r="F24" s="24" t="s">
        <v>26</v>
      </c>
      <c r="G24" s="24">
        <v>3</v>
      </c>
      <c r="H24" s="25">
        <f t="shared" si="0"/>
        <v>3539.82300884956</v>
      </c>
      <c r="I24" s="25">
        <v>4000</v>
      </c>
      <c r="J24" s="25">
        <f t="shared" si="1"/>
        <v>12000</v>
      </c>
      <c r="K24" s="43" t="s">
        <v>51</v>
      </c>
      <c r="L24" s="44"/>
      <c r="M24" s="45"/>
    </row>
    <row r="25" s="1" customFormat="1" ht="24" customHeight="1" spans="1:13">
      <c r="A25" s="20">
        <v>45278</v>
      </c>
      <c r="B25" s="21" t="s">
        <v>60</v>
      </c>
      <c r="C25" s="22" t="s">
        <v>24</v>
      </c>
      <c r="D25" s="22"/>
      <c r="E25" s="23" t="s">
        <v>25</v>
      </c>
      <c r="F25" s="24" t="s">
        <v>26</v>
      </c>
      <c r="G25" s="24">
        <v>92</v>
      </c>
      <c r="H25" s="25">
        <f t="shared" si="0"/>
        <v>2743.36283185841</v>
      </c>
      <c r="I25" s="25">
        <v>3100</v>
      </c>
      <c r="J25" s="25">
        <f t="shared" si="1"/>
        <v>285200</v>
      </c>
      <c r="K25" s="43" t="s">
        <v>44</v>
      </c>
      <c r="L25" s="44"/>
      <c r="M25" s="45"/>
    </row>
    <row r="26" s="1" customFormat="1" ht="24" customHeight="1" spans="1:13">
      <c r="A26" s="20">
        <v>45279</v>
      </c>
      <c r="B26" s="21" t="s">
        <v>61</v>
      </c>
      <c r="C26" s="22" t="s">
        <v>24</v>
      </c>
      <c r="D26" s="22"/>
      <c r="E26" s="23" t="s">
        <v>41</v>
      </c>
      <c r="F26" s="24" t="s">
        <v>26</v>
      </c>
      <c r="G26" s="24">
        <v>19</v>
      </c>
      <c r="H26" s="25">
        <f t="shared" si="0"/>
        <v>1769.91150442478</v>
      </c>
      <c r="I26" s="25">
        <v>2000</v>
      </c>
      <c r="J26" s="25">
        <f t="shared" si="1"/>
        <v>38000</v>
      </c>
      <c r="K26" s="43" t="s">
        <v>42</v>
      </c>
      <c r="L26" s="44"/>
      <c r="M26" s="45"/>
    </row>
    <row r="27" s="1" customFormat="1" ht="24" customHeight="1" spans="1:13">
      <c r="A27" s="20">
        <v>45279</v>
      </c>
      <c r="B27" s="21" t="s">
        <v>61</v>
      </c>
      <c r="C27" s="22" t="s">
        <v>24</v>
      </c>
      <c r="D27" s="22"/>
      <c r="E27" s="23" t="s">
        <v>41</v>
      </c>
      <c r="F27" s="24" t="s">
        <v>26</v>
      </c>
      <c r="G27" s="24">
        <v>70</v>
      </c>
      <c r="H27" s="25">
        <f t="shared" si="0"/>
        <v>1769.91150442478</v>
      </c>
      <c r="I27" s="25">
        <v>2000</v>
      </c>
      <c r="J27" s="25">
        <f t="shared" si="1"/>
        <v>140000</v>
      </c>
      <c r="K27" s="43" t="s">
        <v>46</v>
      </c>
      <c r="L27" s="44"/>
      <c r="M27" s="45"/>
    </row>
    <row r="28" s="1" customFormat="1" ht="24" customHeight="1" spans="1:13">
      <c r="A28" s="20">
        <v>45281</v>
      </c>
      <c r="B28" s="21" t="s">
        <v>62</v>
      </c>
      <c r="C28" s="22" t="s">
        <v>24</v>
      </c>
      <c r="D28" s="22"/>
      <c r="E28" s="23" t="s">
        <v>63</v>
      </c>
      <c r="F28" s="24" t="s">
        <v>26</v>
      </c>
      <c r="G28" s="24">
        <v>7</v>
      </c>
      <c r="H28" s="25">
        <f t="shared" si="0"/>
        <v>2787.61061946903</v>
      </c>
      <c r="I28" s="25">
        <v>3150</v>
      </c>
      <c r="J28" s="25">
        <f t="shared" si="1"/>
        <v>22050</v>
      </c>
      <c r="K28" s="43" t="s">
        <v>51</v>
      </c>
      <c r="L28" s="44"/>
      <c r="M28" s="45"/>
    </row>
    <row r="29" s="1" customFormat="1" ht="24" customHeight="1" spans="1:13">
      <c r="A29" s="20">
        <v>45281</v>
      </c>
      <c r="B29" s="21" t="s">
        <v>64</v>
      </c>
      <c r="C29" s="22" t="s">
        <v>24</v>
      </c>
      <c r="D29" s="22"/>
      <c r="E29" s="23" t="s">
        <v>35</v>
      </c>
      <c r="F29" s="24" t="s">
        <v>26</v>
      </c>
      <c r="G29" s="24">
        <v>40</v>
      </c>
      <c r="H29" s="25">
        <f t="shared" si="0"/>
        <v>2389.38053097345</v>
      </c>
      <c r="I29" s="25">
        <v>2700</v>
      </c>
      <c r="J29" s="25">
        <f t="shared" si="1"/>
        <v>108000</v>
      </c>
      <c r="K29" s="43" t="s">
        <v>40</v>
      </c>
      <c r="L29" s="44"/>
      <c r="M29" s="45"/>
    </row>
    <row r="30" s="1" customFormat="1" ht="24" customHeight="1" spans="1:13">
      <c r="A30" s="20">
        <v>45281</v>
      </c>
      <c r="B30" s="21" t="s">
        <v>64</v>
      </c>
      <c r="C30" s="22" t="s">
        <v>24</v>
      </c>
      <c r="D30" s="22"/>
      <c r="E30" s="23" t="s">
        <v>35</v>
      </c>
      <c r="F30" s="24" t="s">
        <v>26</v>
      </c>
      <c r="G30" s="24">
        <v>60</v>
      </c>
      <c r="H30" s="25">
        <f t="shared" si="0"/>
        <v>2389.38053097345</v>
      </c>
      <c r="I30" s="25">
        <v>2700</v>
      </c>
      <c r="J30" s="25">
        <f t="shared" si="1"/>
        <v>162000</v>
      </c>
      <c r="K30" s="43" t="s">
        <v>65</v>
      </c>
      <c r="L30" s="44"/>
      <c r="M30" s="46"/>
    </row>
    <row r="31" s="1" customFormat="1" ht="24" customHeight="1" spans="1:13">
      <c r="A31" s="20">
        <v>45283</v>
      </c>
      <c r="B31" s="21" t="s">
        <v>66</v>
      </c>
      <c r="C31" s="22" t="s">
        <v>24</v>
      </c>
      <c r="D31" s="22"/>
      <c r="E31" s="23" t="s">
        <v>35</v>
      </c>
      <c r="F31" s="24" t="s">
        <v>26</v>
      </c>
      <c r="G31" s="24">
        <v>97</v>
      </c>
      <c r="H31" s="25">
        <f t="shared" si="0"/>
        <v>2389.38053097345</v>
      </c>
      <c r="I31" s="25">
        <v>2700</v>
      </c>
      <c r="J31" s="25">
        <f t="shared" si="1"/>
        <v>261900</v>
      </c>
      <c r="K31" s="43" t="s">
        <v>65</v>
      </c>
      <c r="L31" s="44"/>
      <c r="M31" s="46"/>
    </row>
    <row r="32" s="1" customFormat="1" ht="24" customHeight="1" spans="1:13">
      <c r="A32" s="20">
        <v>45283</v>
      </c>
      <c r="B32" s="21" t="s">
        <v>66</v>
      </c>
      <c r="C32" s="22" t="s">
        <v>24</v>
      </c>
      <c r="D32" s="22"/>
      <c r="E32" s="23" t="s">
        <v>25</v>
      </c>
      <c r="F32" s="24" t="s">
        <v>26</v>
      </c>
      <c r="G32" s="24">
        <v>11</v>
      </c>
      <c r="H32" s="25">
        <f t="shared" si="0"/>
        <v>2566.37168141593</v>
      </c>
      <c r="I32" s="25">
        <v>2900</v>
      </c>
      <c r="J32" s="25">
        <f t="shared" si="1"/>
        <v>31900</v>
      </c>
      <c r="K32" s="43" t="s">
        <v>50</v>
      </c>
      <c r="L32" s="44"/>
      <c r="M32" s="45"/>
    </row>
    <row r="33" s="1" customFormat="1" ht="24" customHeight="1" spans="1:13">
      <c r="A33" s="20">
        <v>45284</v>
      </c>
      <c r="B33" s="21" t="s">
        <v>67</v>
      </c>
      <c r="C33" s="22" t="s">
        <v>24</v>
      </c>
      <c r="D33" s="22"/>
      <c r="E33" s="23" t="s">
        <v>32</v>
      </c>
      <c r="F33" s="24" t="s">
        <v>26</v>
      </c>
      <c r="G33" s="24">
        <v>3</v>
      </c>
      <c r="H33" s="25">
        <f t="shared" si="0"/>
        <v>2725.66371681416</v>
      </c>
      <c r="I33" s="25">
        <v>3080</v>
      </c>
      <c r="J33" s="25">
        <f t="shared" si="1"/>
        <v>9240</v>
      </c>
      <c r="K33" s="43" t="s">
        <v>68</v>
      </c>
      <c r="L33" s="44"/>
      <c r="M33" s="45"/>
    </row>
    <row r="34" s="1" customFormat="1" ht="24" customHeight="1" spans="1:13">
      <c r="A34" s="20">
        <v>45285</v>
      </c>
      <c r="B34" s="21" t="s">
        <v>69</v>
      </c>
      <c r="C34" s="22" t="s">
        <v>24</v>
      </c>
      <c r="D34" s="22"/>
      <c r="E34" s="23" t="s">
        <v>41</v>
      </c>
      <c r="F34" s="24" t="s">
        <v>26</v>
      </c>
      <c r="G34" s="24">
        <v>16</v>
      </c>
      <c r="H34" s="25">
        <f t="shared" si="0"/>
        <v>2274.33628318584</v>
      </c>
      <c r="I34" s="25">
        <v>2570</v>
      </c>
      <c r="J34" s="25">
        <f t="shared" si="1"/>
        <v>41120</v>
      </c>
      <c r="K34" s="43" t="s">
        <v>70</v>
      </c>
      <c r="L34" s="44"/>
      <c r="M34" s="45"/>
    </row>
    <row r="35" s="1" customFormat="1" ht="24" customHeight="1" spans="1:13">
      <c r="A35" s="20">
        <v>45287</v>
      </c>
      <c r="B35" s="21" t="s">
        <v>71</v>
      </c>
      <c r="C35" s="22" t="s">
        <v>24</v>
      </c>
      <c r="D35" s="22"/>
      <c r="E35" s="23" t="s">
        <v>35</v>
      </c>
      <c r="F35" s="24" t="s">
        <v>26</v>
      </c>
      <c r="G35" s="24">
        <v>80</v>
      </c>
      <c r="H35" s="25">
        <f t="shared" si="0"/>
        <v>2389.38053097345</v>
      </c>
      <c r="I35" s="25">
        <v>2700</v>
      </c>
      <c r="J35" s="25">
        <f t="shared" si="1"/>
        <v>216000</v>
      </c>
      <c r="K35" s="43" t="s">
        <v>72</v>
      </c>
      <c r="L35" s="44"/>
      <c r="M35" s="45"/>
    </row>
    <row r="36" s="1" customFormat="1" ht="24" customHeight="1" spans="1:13">
      <c r="A36" s="20">
        <v>45289</v>
      </c>
      <c r="B36" s="21" t="s">
        <v>73</v>
      </c>
      <c r="C36" s="22" t="s">
        <v>24</v>
      </c>
      <c r="D36" s="22"/>
      <c r="E36" s="23" t="s">
        <v>35</v>
      </c>
      <c r="F36" s="24" t="s">
        <v>26</v>
      </c>
      <c r="G36" s="24">
        <v>190</v>
      </c>
      <c r="H36" s="25">
        <f t="shared" si="0"/>
        <v>2535.3982300885</v>
      </c>
      <c r="I36" s="25">
        <v>2865</v>
      </c>
      <c r="J36" s="25">
        <f t="shared" si="1"/>
        <v>544350</v>
      </c>
      <c r="K36" s="43" t="s">
        <v>74</v>
      </c>
      <c r="L36" s="44"/>
      <c r="M36" s="45"/>
    </row>
    <row r="37" s="1" customFormat="1" ht="24" customHeight="1" spans="1:12">
      <c r="A37" s="20">
        <v>45289</v>
      </c>
      <c r="B37" s="21" t="s">
        <v>73</v>
      </c>
      <c r="C37" s="22" t="s">
        <v>24</v>
      </c>
      <c r="D37" s="22"/>
      <c r="E37" s="23" t="s">
        <v>25</v>
      </c>
      <c r="F37" s="24" t="s">
        <v>26</v>
      </c>
      <c r="G37" s="24">
        <v>30</v>
      </c>
      <c r="H37" s="25">
        <f t="shared" si="0"/>
        <v>2623.89380530973</v>
      </c>
      <c r="I37" s="25">
        <v>2965</v>
      </c>
      <c r="J37" s="25">
        <f t="shared" si="1"/>
        <v>88950</v>
      </c>
      <c r="K37" s="43" t="s">
        <v>74</v>
      </c>
      <c r="L37" s="47"/>
    </row>
    <row r="38" ht="30.75" customHeight="1" spans="1:11">
      <c r="A38" s="26" t="s">
        <v>75</v>
      </c>
      <c r="B38" s="27"/>
      <c r="C38" s="28">
        <v>0</v>
      </c>
      <c r="D38" s="28"/>
      <c r="E38" s="28"/>
      <c r="F38" s="27"/>
      <c r="G38" s="26" t="s">
        <v>76</v>
      </c>
      <c r="H38" s="26"/>
      <c r="I38" s="26"/>
      <c r="J38" s="28">
        <f>SUM(J8:J37)</f>
        <v>2971880</v>
      </c>
      <c r="K38" s="48"/>
    </row>
    <row r="39" ht="30.75" customHeight="1" spans="1:11">
      <c r="A39" s="26" t="s">
        <v>77</v>
      </c>
      <c r="B39" s="27"/>
      <c r="C39" s="28">
        <f>SUM(J8:J37)</f>
        <v>2971880</v>
      </c>
      <c r="D39" s="28"/>
      <c r="E39" s="28"/>
      <c r="F39" s="27"/>
      <c r="G39" s="26" t="s">
        <v>78</v>
      </c>
      <c r="H39" s="26"/>
      <c r="I39" s="26"/>
      <c r="J39" s="28">
        <v>2976380</v>
      </c>
      <c r="K39" s="48"/>
    </row>
    <row r="40" ht="30.75" customHeight="1" spans="1:11">
      <c r="A40" s="26" t="s">
        <v>79</v>
      </c>
      <c r="B40" s="26"/>
      <c r="C40" s="28">
        <v>0</v>
      </c>
      <c r="D40" s="28"/>
      <c r="E40" s="28"/>
      <c r="F40" s="27"/>
      <c r="G40" s="26" t="s">
        <v>80</v>
      </c>
      <c r="H40" s="26"/>
      <c r="I40" s="26"/>
      <c r="J40" s="28">
        <v>0</v>
      </c>
      <c r="K40" s="48"/>
    </row>
    <row r="41" ht="30.75" customHeight="1" spans="1:11">
      <c r="A41" s="26" t="s">
        <v>81</v>
      </c>
      <c r="B41" s="26"/>
      <c r="C41" s="28">
        <f>C38+C39-C40</f>
        <v>2971880</v>
      </c>
      <c r="D41" s="28"/>
      <c r="E41" s="28"/>
      <c r="F41" s="27"/>
      <c r="G41" s="27"/>
      <c r="H41" s="26"/>
      <c r="I41" s="27"/>
      <c r="J41" s="26"/>
      <c r="K41" s="26"/>
    </row>
    <row r="42" s="2" customFormat="1" ht="30.75" customHeight="1" spans="1:12">
      <c r="A42" s="29" t="s">
        <v>82</v>
      </c>
      <c r="B42" s="29"/>
      <c r="C42" s="29" t="s">
        <v>83</v>
      </c>
      <c r="D42" s="29"/>
      <c r="E42" s="29"/>
      <c r="F42" s="30"/>
      <c r="G42" s="29" t="s">
        <v>84</v>
      </c>
      <c r="H42" s="29"/>
      <c r="I42" s="29"/>
      <c r="J42" s="29" t="s">
        <v>85</v>
      </c>
      <c r="K42" s="29"/>
      <c r="L42" s="31"/>
    </row>
    <row r="43" s="2" customFormat="1" ht="30.75" customHeight="1" spans="1:12">
      <c r="A43" s="31" t="s">
        <v>86</v>
      </c>
      <c r="B43" s="31"/>
      <c r="C43" s="32">
        <v>45290</v>
      </c>
      <c r="D43" s="32"/>
      <c r="E43" s="32"/>
      <c r="F43" s="33"/>
      <c r="G43" s="31" t="s">
        <v>86</v>
      </c>
      <c r="H43" s="31"/>
      <c r="I43" s="31"/>
      <c r="J43" s="32">
        <v>44928</v>
      </c>
      <c r="K43" s="49"/>
      <c r="L43" s="31"/>
    </row>
    <row r="44" ht="15.6" spans="1:1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ht="15.6"/>
  </sheetData>
  <autoFilter ref="A7:K43">
    <extLst/>
  </autoFilter>
  <mergeCells count="69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38:B38"/>
    <mergeCell ref="C38:E38"/>
    <mergeCell ref="G38:I38"/>
    <mergeCell ref="J38:K38"/>
    <mergeCell ref="A39:B39"/>
    <mergeCell ref="C39:E39"/>
    <mergeCell ref="G39:I39"/>
    <mergeCell ref="J39:K39"/>
    <mergeCell ref="A40:B40"/>
    <mergeCell ref="C40:E40"/>
    <mergeCell ref="G40:I40"/>
    <mergeCell ref="J40:K40"/>
    <mergeCell ref="A41:B41"/>
    <mergeCell ref="C41:E41"/>
    <mergeCell ref="H41:I41"/>
    <mergeCell ref="A42:B42"/>
    <mergeCell ref="C42:E42"/>
    <mergeCell ref="G42:I42"/>
    <mergeCell ref="J42:K42"/>
    <mergeCell ref="A43:B43"/>
    <mergeCell ref="C43:E43"/>
    <mergeCell ref="G43:I43"/>
    <mergeCell ref="J43:K43"/>
    <mergeCell ref="M30:M31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2024-01-25T07:23:02Z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091BE12EB9F248F892A753A8AD634A35_13</vt:lpwstr>
  </property>
  <property fmtid="{D5CDD505-2E9C-101B-9397-08002B2CF9AE}" pid="3" name="KSOProductBuildVer">
    <vt:lpwstr>2052-12.1.0.16250</vt:lpwstr>
  </property>
  <property fmtid="{D5CDD505-2E9C-101B-9397-08002B2CF9AE}" pid="4" name="KSOTemplateUUID">
    <vt:lpwstr>v1.0_mb_EQRIi+82D/nxL++uiriZ+A==</vt:lpwstr>
  </property>
</Properties>
</file>